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4.xml" ContentType="application/vnd.openxmlformats-officedocument.drawing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charts/chart5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6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Diplan\Documents\Diplan\Renata\SEPLAD\2025\Oficinas\Oficina 1_SEPLAD\"/>
    </mc:Choice>
  </mc:AlternateContent>
  <xr:revisionPtr revIDLastSave="0" documentId="13_ncr:1_{3431D735-62B2-4DA7-A92D-05481CAB8CFA}" xr6:coauthVersionLast="47" xr6:coauthVersionMax="47" xr10:uidLastSave="{00000000-0000-0000-0000-000000000000}"/>
  <bookViews>
    <workbookView xWindow="-108" yWindow="-108" windowWidth="23256" windowHeight="12456" activeTab="2" xr2:uid="{BC5F7061-F322-49D3-802F-ACE7ABF1C6CF}"/>
  </bookViews>
  <sheets>
    <sheet name="Planilha2" sheetId="2" r:id="rId1"/>
    <sheet name="Planilha3" sheetId="3" r:id="rId2"/>
    <sheet name="Planilha4" sheetId="4" r:id="rId3"/>
    <sheet name="Planilha5" sheetId="5" r:id="rId4"/>
    <sheet name="Planilha1" sheetId="6" r:id="rId5"/>
    <sheet name="Planilha6" sheetId="7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" i="7" l="1"/>
  <c r="E4" i="7"/>
  <c r="E5" i="7"/>
  <c r="E6" i="7"/>
  <c r="E7" i="7"/>
  <c r="E3" i="7"/>
  <c r="C6" i="2"/>
  <c r="D6" i="2"/>
  <c r="E6" i="2"/>
  <c r="F6" i="2"/>
  <c r="G6" i="2"/>
  <c r="H6" i="2"/>
  <c r="I6" i="2"/>
  <c r="J6" i="2"/>
  <c r="K6" i="2"/>
  <c r="L6" i="2"/>
  <c r="M6" i="2"/>
  <c r="N6" i="2"/>
  <c r="O6" i="2"/>
  <c r="P6" i="2"/>
  <c r="B6" i="2"/>
</calcChain>
</file>

<file path=xl/sharedStrings.xml><?xml version="1.0" encoding="utf-8"?>
<sst xmlns="http://schemas.openxmlformats.org/spreadsheetml/2006/main" count="505" uniqueCount="423">
  <si>
    <t>Dotação histórica do orç discricionário</t>
  </si>
  <si>
    <t>Orçamento da UFOPA</t>
  </si>
  <si>
    <t>2011</t>
  </si>
  <si>
    <t>2012</t>
  </si>
  <si>
    <t>2013</t>
  </si>
  <si>
    <t>2014</t>
  </si>
  <si>
    <t>2015</t>
  </si>
  <si>
    <t>2016</t>
  </si>
  <si>
    <t>2017</t>
  </si>
  <si>
    <t>2018</t>
  </si>
  <si>
    <t>2019</t>
  </si>
  <si>
    <t>2020</t>
  </si>
  <si>
    <t>2021</t>
  </si>
  <si>
    <t>2022</t>
  </si>
  <si>
    <t>2023</t>
  </si>
  <si>
    <t>2024</t>
  </si>
  <si>
    <t>PLOA 2025</t>
  </si>
  <si>
    <t>Despesas com Pessoal*</t>
  </si>
  <si>
    <t>Outras Despesas Correntes</t>
  </si>
  <si>
    <t>Investimentos</t>
  </si>
  <si>
    <t>R$ Milhões</t>
  </si>
  <si>
    <t>Total</t>
  </si>
  <si>
    <t>00PW - Contribuições Entidades</t>
  </si>
  <si>
    <t>20GK - Fomento ao Grad. Pós-Grad. Pesq., Ens. Extens.</t>
  </si>
  <si>
    <t>20RK - Funcionamento Ufopa</t>
  </si>
  <si>
    <t>4002 - Pnaes</t>
  </si>
  <si>
    <t>4572 - Capacitação Servidores</t>
  </si>
  <si>
    <t>8282 - Infraestrutura Ufopa</t>
  </si>
  <si>
    <t>Total Geral</t>
  </si>
  <si>
    <t>Ação Orçamentária</t>
  </si>
  <si>
    <t>Classificação PGO</t>
  </si>
  <si>
    <t>Subcategoria PGO</t>
  </si>
  <si>
    <t>Ações de Desenvolvimento Institucional</t>
  </si>
  <si>
    <t>Plano de Gestão - Arni</t>
  </si>
  <si>
    <t>Cursos livres de idiomas</t>
  </si>
  <si>
    <t>Apoio Estudantil</t>
  </si>
  <si>
    <t>Plano de Gestão - Editora</t>
  </si>
  <si>
    <t>IDII - Iniciativa Docente à Internacionalização Institucional</t>
  </si>
  <si>
    <t>Capacitação de Servidores</t>
  </si>
  <si>
    <t>Plano de Gestão - Procce</t>
  </si>
  <si>
    <t>Editora</t>
  </si>
  <si>
    <t>Capital</t>
  </si>
  <si>
    <t>Plano de Gestão - Proen</t>
  </si>
  <si>
    <t>Encontro da Conexão Júnior</t>
  </si>
  <si>
    <t>Contratos Custeio</t>
  </si>
  <si>
    <t>Plano de Gestão - Progep</t>
  </si>
  <si>
    <t>Programa Procce em Ação</t>
  </si>
  <si>
    <t>Contribuição à Entidades</t>
  </si>
  <si>
    <t>Plano de Gestão - Proges</t>
  </si>
  <si>
    <t>Projeto 60+ Tapajoara</t>
  </si>
  <si>
    <t>Eventos Institucionais</t>
  </si>
  <si>
    <t>Plano de Gestão - Proplan</t>
  </si>
  <si>
    <t>Apoio à implementação do EAD</t>
  </si>
  <si>
    <t>Gestão Institucional</t>
  </si>
  <si>
    <t>Plano de Gestão - Proppit</t>
  </si>
  <si>
    <t>Formação de Professores - PIBID e Residência Pedagógica (RP)</t>
  </si>
  <si>
    <t>Lançamento Anulado</t>
  </si>
  <si>
    <t>Plano de Gestão - Reitoria</t>
  </si>
  <si>
    <t>Processo Seletivo</t>
  </si>
  <si>
    <t>Orçamento Não Detalhado</t>
  </si>
  <si>
    <t>Plano de Gestão - SIBI</t>
  </si>
  <si>
    <t>Proen em Conexão: Encontro de Coordenadores Acadêmicos</t>
  </si>
  <si>
    <t>Pessoal</t>
  </si>
  <si>
    <t>Plano de Gestão - Sinfra</t>
  </si>
  <si>
    <t>Proen em Conexão: Formação Pedagógica (TAE's)</t>
  </si>
  <si>
    <t>Projetos Interinstitucionais</t>
  </si>
  <si>
    <t>Programa de Qualificação dos Cursos de Graduação</t>
  </si>
  <si>
    <t>Receitas Próprias</t>
  </si>
  <si>
    <t>Acessibilidade (PCD)</t>
  </si>
  <si>
    <t>Concurso para Docentes e Técnicos</t>
  </si>
  <si>
    <t>Unidades</t>
  </si>
  <si>
    <t>Alimentação nos Campi</t>
  </si>
  <si>
    <t>Progep Itinerante</t>
  </si>
  <si>
    <t>Auxílio PSE</t>
  </si>
  <si>
    <t>Proges Itinerante</t>
  </si>
  <si>
    <t>Auxílio PSR</t>
  </si>
  <si>
    <t>Construção dos PDUs</t>
  </si>
  <si>
    <t>Biblioteca de Literatura Infanto Juvenil</t>
  </si>
  <si>
    <t>Edital Pesquisador de Produtividade Ufopa</t>
  </si>
  <si>
    <t>Bolsa Estágio</t>
  </si>
  <si>
    <t>Representação institucional em reuniões estratégicas</t>
  </si>
  <si>
    <t>Bolsa Estágio - Acessibilidade</t>
  </si>
  <si>
    <t>Programa de Capacitação Informacional ao Usuário - Itinerante</t>
  </si>
  <si>
    <t>Coral da Ufopa</t>
  </si>
  <si>
    <t>Projeto de sustentabilidade</t>
  </si>
  <si>
    <t>Eventos ENEI e ENEKI</t>
  </si>
  <si>
    <t>Labimol - Edital n° 02/2022 (Ridh)</t>
  </si>
  <si>
    <t>JIUFOPA</t>
  </si>
  <si>
    <t>Acessibilidade (PCD) - Edital nº 10/2024 (Proges)</t>
  </si>
  <si>
    <t>Monitoria de Apoio Curricular</t>
  </si>
  <si>
    <t>Auxílio Emergencial - Alimentação Discentes Campi - Edital nº 19/2023 (Proges)</t>
  </si>
  <si>
    <t>Monitoria de Laboratórios de Informática</t>
  </si>
  <si>
    <t>Pse - Edital Único nº 08/2024 - Indigenas e Quilombolas (Proges)</t>
  </si>
  <si>
    <t>Monitoria PEAPA/Ceanama</t>
  </si>
  <si>
    <t>Pse - Edital Único nº 08/2024 - Proges (Indigenas e Quilombolas)</t>
  </si>
  <si>
    <t>PACEX - Programa de Apoio à Creditação da Extensão</t>
  </si>
  <si>
    <t>Pse - Edital Único nº 09/2023 - Proges (Indigenas e Quilombolas)</t>
  </si>
  <si>
    <t>PAPCIQ - Apoio a Produção Científica Qualificada</t>
  </si>
  <si>
    <t>Psr - Edital Nº 05/2024 (Proges)</t>
  </si>
  <si>
    <t>PEEX - Programa Integrado de Ensino, Pesquisa e Extensão</t>
  </si>
  <si>
    <t>Psr - Edital nº 25/2023  (Proges)</t>
  </si>
  <si>
    <t>PEEX Internacional</t>
  </si>
  <si>
    <t>Psr - Edital Único nº 15/2023 (Proges)</t>
  </si>
  <si>
    <t>Piape</t>
  </si>
  <si>
    <t>Biblioteca de Literatura Infanto Juvenil - Edital n° 05/2024 (Procce)</t>
  </si>
  <si>
    <t>Pibic Ufopa/CNPq</t>
  </si>
  <si>
    <t>Biblioteca de Literatura Infanto Juvenil - Edital n° 06/2023 (Procce)</t>
  </si>
  <si>
    <t>Pibiti Ufopa/CNPq</t>
  </si>
  <si>
    <t>Bolsa Estágio - Edital nº 07/2023 (Progep)</t>
  </si>
  <si>
    <t>Pró-Extensão - Programa de Apoio à Extensão</t>
  </si>
  <si>
    <t>Bolsa Estágio - Edital nº 07/2024 (Proen)</t>
  </si>
  <si>
    <t>Programa de Fomento à Cultura, Esporte, Saúde e Lazer</t>
  </si>
  <si>
    <t>Bolsa Estágio Acessibilidade - Edital PSS nº 4/2024 (Proges)</t>
  </si>
  <si>
    <t>Programa de Mobilidade Acadêmica Internacional</t>
  </si>
  <si>
    <t>Coral da Ufopa - Edital nº 07/2023 (Procce)</t>
  </si>
  <si>
    <t>Enei - Encontro Nacional dos Estudantes Indígenas - Edital nº 12/2024 (Proges)</t>
  </si>
  <si>
    <t>Projeto CAPACITALAB</t>
  </si>
  <si>
    <t>Eneki - Encontro Nacional Estudantes Kilombolas (Proges)</t>
  </si>
  <si>
    <t>Projeto Cursinho Popular</t>
  </si>
  <si>
    <t>Atividades Esportivas - Edital nº 14/2024 - Jiufopa (Proges)</t>
  </si>
  <si>
    <t>Projeto de Monitoria Acessibilidade (Incluir)</t>
  </si>
  <si>
    <t>Monitoria de Apoio Curricular - Edital (a lançar)</t>
  </si>
  <si>
    <t>Projeto Institucional de Monitoria</t>
  </si>
  <si>
    <t>Monitoria de Laboratórios de Informática (PMA) - Edital nº 07/2023 (Proen)</t>
  </si>
  <si>
    <t>Projeto LABIMOL</t>
  </si>
  <si>
    <t>Bolsa Monitoria PEAPA/CEANAMA - Edital nº 06/2023 (Proen/Proges)</t>
  </si>
  <si>
    <t>Projeto Navio Hospital Escola Abaré</t>
  </si>
  <si>
    <t>PACEx - Programa de Apoio à Creditação da Extensão - Edital n° 11/2024 (Procce)</t>
  </si>
  <si>
    <t>Pronera</t>
  </si>
  <si>
    <t>Papciq - Publicação Científica Qualificada - Edital nº 01/2024 (Proppit)</t>
  </si>
  <si>
    <t>Restaurante Universitário</t>
  </si>
  <si>
    <t>Peex - Ensino Médio - Edital nº 01/2023-CGPRITS (Procce)</t>
  </si>
  <si>
    <t>Capacitação</t>
  </si>
  <si>
    <t>Peex - Ensino Médio - Edital nº 01/2024 (Procce)</t>
  </si>
  <si>
    <t>Peex - Graduação - Edital nº 01/2023-CGPRITS (Procce)</t>
  </si>
  <si>
    <t>Despesas Não Previstas</t>
  </si>
  <si>
    <t>Peex - Graduação - Edital nº 01/2024 (Procce)</t>
  </si>
  <si>
    <t>Contratos - Despesas  Fixas e Variáveis</t>
  </si>
  <si>
    <t>Peex - Pós-Graduação  - Edital nº 01/2024 (Procce)</t>
  </si>
  <si>
    <t>Contratos - Despesas Fixas</t>
  </si>
  <si>
    <t>Peex - Taxa de bancada  - Edital nº 01/2024 (Procce)</t>
  </si>
  <si>
    <t>Contratos - Despesas Variáveis</t>
  </si>
  <si>
    <t>Peex - Taxa de bancada (Prof. Ensino Médio) - Edital nº 01/2024 (Procce)</t>
  </si>
  <si>
    <t>Novos Contratos 2024</t>
  </si>
  <si>
    <t>Suplementação para o edital PEEX</t>
  </si>
  <si>
    <t>Anuidades</t>
  </si>
  <si>
    <t>Edital - Peex - Internacional - Ação 1 - Discentes ( a lançar)</t>
  </si>
  <si>
    <t>Edital - Peex - Internacional - Ação 1 - Docentes ( a lançar)</t>
  </si>
  <si>
    <t>Despesas Previstas</t>
  </si>
  <si>
    <t>Edital - Peex - Internacional - Ação 2 - Docentes ( a lançar)</t>
  </si>
  <si>
    <t>Edital - Auxílio Empresa Júnior (a lançar)</t>
  </si>
  <si>
    <t>Saldo 20GK/ Fonte 100</t>
  </si>
  <si>
    <t>Edital - Bolsa Pesquisador - Custeio do Projeto (a lançar)</t>
  </si>
  <si>
    <t>Saldo 20GK/ Fonte 3008</t>
  </si>
  <si>
    <t>Edital - Bolsa Pesquisador - Pagamento de PMV - Trimestral (a lançar)</t>
  </si>
  <si>
    <t>Saldo 20RK/ Fonte 100</t>
  </si>
  <si>
    <t>PIAPE - Bolsas Discente - Edital n° 01/2022 (Proplan)</t>
  </si>
  <si>
    <t>Saldo 20RK/ Fonte 3008</t>
  </si>
  <si>
    <t>PIAPE - Bolsas Pesquisador - Edital n° 01/2022 (Proplan)</t>
  </si>
  <si>
    <t>Saldo 8282/ Fonte 100</t>
  </si>
  <si>
    <t>Bolsa Pibic - Edital nº 01/2023/Custeio (Proppit)</t>
  </si>
  <si>
    <t>Saldo 8282/ Fonte 3008</t>
  </si>
  <si>
    <t>Bolsa Pibic - Edital nº 01/2023/Pnaes (Proppit)</t>
  </si>
  <si>
    <t>Saldo Pnaes/ Fonte 100</t>
  </si>
  <si>
    <t>Bolsa Pibic - Edital nº 03/2024/Custeio (Proppit)</t>
  </si>
  <si>
    <t>Saldo Pnaes/ Fonte 3008</t>
  </si>
  <si>
    <t>Bolsa Pibic - Edital nº 03/2024/Pnaes (Proppit)</t>
  </si>
  <si>
    <t>Aposentadoria e Pensões</t>
  </si>
  <si>
    <t>Bolsa Pibiti - Edital nº 02/2023/Custeio (Proppit)</t>
  </si>
  <si>
    <t>Assistência Médica</t>
  </si>
  <si>
    <t>Bolsa Pibiti - Edital nº 02/2023/Pnaes (Proppit)</t>
  </si>
  <si>
    <t>Benefício Especial e Complementar de Aposentadorias</t>
  </si>
  <si>
    <t>Bolsa Pibiti - Edital nº 04/2024/Custeio (Proppit)</t>
  </si>
  <si>
    <t>Benefícios Obrigatórios</t>
  </si>
  <si>
    <t>Bolsa Pibiti - Edital nº 04/2024/Pnaes (Proppit)</t>
  </si>
  <si>
    <t>Contribuição RPPS</t>
  </si>
  <si>
    <t>Pró-extensão - Bolsas Pibex-Ensino Médio - Edital n° 03/2023 (Procce)</t>
  </si>
  <si>
    <t>Pagamento de Pessoal</t>
  </si>
  <si>
    <t>Pró-extensão - Bolsas Pibex-Ensino Médio - Edital n° 03/2024 (Procce)</t>
  </si>
  <si>
    <t>Administrativo</t>
  </si>
  <si>
    <t>Pró-extensão - Bolsas Pibex-Graduação - Edital n° 03/2023/Custeio (Procce)</t>
  </si>
  <si>
    <t>Despesas Administrativas</t>
  </si>
  <si>
    <t>Pró-extensão - Bolsas Pibex-Graduação - Edital n° 03/2023/Pnaes (Procce)</t>
  </si>
  <si>
    <t>Serviços Administrativos</t>
  </si>
  <si>
    <t>Pró-extensão - Bolsas Pibex-Graduação - Edital n° 03/2024/Custeio (Procce)</t>
  </si>
  <si>
    <t>Centralização DAP</t>
  </si>
  <si>
    <t>Pró-extensão - Bolsas Pibex-Graduação - Edital n° 03/2024/Pnaes (Procce)</t>
  </si>
  <si>
    <t>Centralização RIDH</t>
  </si>
  <si>
    <t>Pró-extensão - Edital - Auxílio para Projetos - Parcela Única (a lançar/renovar)</t>
  </si>
  <si>
    <t>Graduação</t>
  </si>
  <si>
    <t>Pró-extensão - Edital 2° Semestre (a lançar)</t>
  </si>
  <si>
    <t>Pós-Graduação</t>
  </si>
  <si>
    <t>Projeto Movimentos Culturais: Cultura, Esporte e Lazer - Edital n° 06/2024 (Procce)</t>
  </si>
  <si>
    <t>Print - Programa de Internacionalização (a lançar)</t>
  </si>
  <si>
    <t>Projeto 60+ Tapajoara - Edital nº 12/2024 (Procce)</t>
  </si>
  <si>
    <t>CAPACITALAB - Central Analítica II - Edital n° 01/2022 (Ridh)</t>
  </si>
  <si>
    <t>Cursinho Popular da Ufopa - Edital n° 02/2024 (Procce)</t>
  </si>
  <si>
    <t>Bolsas de Apoio Educacional a Acessibilidade - Edital nº 01/2024 (Proges)</t>
  </si>
  <si>
    <t>Bolsas de Apoio Educacional a Acessibilidade - Edital nº 07/2023 (Proges)</t>
  </si>
  <si>
    <t>Projetos Institucional Monitoria - Edital nº 05/2023/Custeio (Proen)</t>
  </si>
  <si>
    <t>Projetos Institucional Monitoria - Edital nº 05/2023/Pnaes (Proen)</t>
  </si>
  <si>
    <t>Navio Hospital Escola Abaré - Edital n° 05/2022 (Ridh)</t>
  </si>
  <si>
    <t>Pronera Assistência Estudantil - Edital nº 09/2023/CPPS/UFOPA</t>
  </si>
  <si>
    <t>Restaurante Universitário - Refeições Discentes (Proges)</t>
  </si>
  <si>
    <t>Aporte aos Campi para participação em cursos na Sede</t>
  </si>
  <si>
    <t>Auxílio a Estudantes</t>
  </si>
  <si>
    <t>Auxílio Pesquisador</t>
  </si>
  <si>
    <t>Capacitação interna pelo Banco de Talentos</t>
  </si>
  <si>
    <t>Curso de Acompanhamento Docente</t>
  </si>
  <si>
    <t>Cursos de Acessibilidade</t>
  </si>
  <si>
    <t>Cursos de Idioma</t>
  </si>
  <si>
    <t>Diárias de servidor</t>
  </si>
  <si>
    <t>Edital de Auxílio Financeiro</t>
  </si>
  <si>
    <t>Escola de Gestores</t>
  </si>
  <si>
    <t>GECC (Servidores Folha de Pagamento)</t>
  </si>
  <si>
    <t>Mestrado em Políticas Públicas</t>
  </si>
  <si>
    <t>Passagens</t>
  </si>
  <si>
    <t>Ressarcimentos/Reembolsos</t>
  </si>
  <si>
    <t>Serviços PJ</t>
  </si>
  <si>
    <t>Saldo 4572 / Fonte 100</t>
  </si>
  <si>
    <t>Saldo 4572/ Fonte 100</t>
  </si>
  <si>
    <t>Pagamentos de Patentes, Fiscalização de Obras e outras despesas não previstas</t>
  </si>
  <si>
    <t>Impressão e Reprografia</t>
  </si>
  <si>
    <t>Manutenção de Elevadores</t>
  </si>
  <si>
    <t>Manutenção de Refrigeração</t>
  </si>
  <si>
    <t>Motoristas</t>
  </si>
  <si>
    <t>Agente de Portaria</t>
  </si>
  <si>
    <t>Almoxarife e Carregadores</t>
  </si>
  <si>
    <t>Biblioteca Virtual</t>
  </si>
  <si>
    <t>Limpeza</t>
  </si>
  <si>
    <t>Locação Galpão DAP</t>
  </si>
  <si>
    <t>Manutenção Sistema de Segurança (antifurto)</t>
  </si>
  <si>
    <t>Manutenção Sistema Vrf Ru</t>
  </si>
  <si>
    <t>Mão de obra cerimonial</t>
  </si>
  <si>
    <t>Normas Abnt</t>
  </si>
  <si>
    <t>Plataforma Stela Experta</t>
  </si>
  <si>
    <t>Seguro dos Veículos Institucionais</t>
  </si>
  <si>
    <t>Sistema Web-Gestão Tributária/GT-Fácil</t>
  </si>
  <si>
    <t>Sistemas SIG - Termo UFRN</t>
  </si>
  <si>
    <t>Solução de Gerenciamento de Demandas</t>
  </si>
  <si>
    <t>Suporte Nutanix</t>
  </si>
  <si>
    <t>Trabalhadores Rurais da Fazenda Experimental</t>
  </si>
  <si>
    <t>Tripulação Barco Abaré</t>
  </si>
  <si>
    <t>Vigilância Armada</t>
  </si>
  <si>
    <t>Aquisição de Combustíveis</t>
  </si>
  <si>
    <t>Cabeamento Metálico</t>
  </si>
  <si>
    <t>Cerimonial de Eventos na Sede</t>
  </si>
  <si>
    <t>Cerimonial de Eventos na Sede/nos Campi</t>
  </si>
  <si>
    <t>Cerimonial de Eventos nos Campi (Alenquer, Itaituba, Juruti, Obidos e Oriximiná)</t>
  </si>
  <si>
    <t>Energia Elétrica</t>
  </si>
  <si>
    <t>Fornecimento de água</t>
  </si>
  <si>
    <t>Manutenção de Equipamentos Laboratoriais</t>
  </si>
  <si>
    <t>Manutenção de Extintores</t>
  </si>
  <si>
    <t>Manutenção Elétrica</t>
  </si>
  <si>
    <t>Manutenção Elétrica (Ações de Sustentabilidade)</t>
  </si>
  <si>
    <t>Manutenção Nobreaks</t>
  </si>
  <si>
    <t>Manutenção Predial</t>
  </si>
  <si>
    <t>Manutenção Predial (Ações de Acessibilidade)</t>
  </si>
  <si>
    <t>Manutenção Prev./Corretiva de Veículos</t>
  </si>
  <si>
    <t>Postagens</t>
  </si>
  <si>
    <t>Publicidade Legal e Eletrônica</t>
  </si>
  <si>
    <t>Seguro dos Estudantes</t>
  </si>
  <si>
    <t>Serviço de avaliação de produtos químicos</t>
  </si>
  <si>
    <t>Serviços de Soluções Ambientais</t>
  </si>
  <si>
    <t>Telefonia</t>
  </si>
  <si>
    <t>Transporte Intermunicipal de Cargas</t>
  </si>
  <si>
    <t>Travessia Fluvial de Veículos</t>
  </si>
  <si>
    <t>Treinamento de Brigada de Incêndio</t>
  </si>
  <si>
    <t>Antivírus para os computadores institucionais</t>
  </si>
  <si>
    <t>Certificado Digital A3 em Nuvem</t>
  </si>
  <si>
    <t>Ferramenta de Banco de Preços</t>
  </si>
  <si>
    <t>Ferramenta Student Licence-Core Skills</t>
  </si>
  <si>
    <t>Internet</t>
  </si>
  <si>
    <t>Realização de Exames Periódicos dos Servidores</t>
  </si>
  <si>
    <t>Serviços de Comunicação - Audiovisual e Clipping de Imprensa</t>
  </si>
  <si>
    <t>Software Antiplágio</t>
  </si>
  <si>
    <t>Associação Brasileira de Editoras Universitárias  - ABEU</t>
  </si>
  <si>
    <t>Associação Brasileira de Editores Científicos - ABEC</t>
  </si>
  <si>
    <t>Associação Brasileira de Educação Internacional - FAUBAI</t>
  </si>
  <si>
    <t>Associação Brasileira de Linguística - ABRALIN</t>
  </si>
  <si>
    <t>Associação Brasileira de Saúde Coletiva - ABRASCO</t>
  </si>
  <si>
    <t>Associação Fórum Nacional de Gestores de Inovação e Transferência de Tecnologia - FORTEC</t>
  </si>
  <si>
    <t>Associação Nacional de Entidades Promotoras de Empreendimentos Inovadores - ANPROTEC</t>
  </si>
  <si>
    <t>Associação Nacional de Pós Graduação e Pesquisa em Linguística - ANPOLL</t>
  </si>
  <si>
    <t>Associação Nacional de Pós-Graduação e Pesquisa em Educação - ANPED</t>
  </si>
  <si>
    <t>Associação Nacional dos Dirigentes das Instituições Federais de Ensino Superior - ANDIFES</t>
  </si>
  <si>
    <t>Comissão Brasileira de Bibliotecas Universitárias - CBBU</t>
  </si>
  <si>
    <t>Federação de Esportes Universitários do Pará - FEUP</t>
  </si>
  <si>
    <t>Fórum Nacional de Pró-Reitores de Pesquisa e Pós-Graduação - FOPROP</t>
  </si>
  <si>
    <t>Grupo Coimbra de Dirigentes de Universidades Brasileiras - GCUB</t>
  </si>
  <si>
    <t>Saldo 00PW/ Fonte 100</t>
  </si>
  <si>
    <t>Ações de Saúde</t>
  </si>
  <si>
    <t>Ações de Saúde - Abril Verde</t>
  </si>
  <si>
    <t>Ações do Aniversário da Ufopa</t>
  </si>
  <si>
    <t>Circuito Esportivo</t>
  </si>
  <si>
    <t>Concurso Multicampi de Artes Visuais</t>
  </si>
  <si>
    <t>Conferência de extensão do Oeste do Pará</t>
  </si>
  <si>
    <t>Dia do Servidor</t>
  </si>
  <si>
    <t>Forum de Graduação</t>
  </si>
  <si>
    <t>Fórum Integrado de Ações Afirmativas e de Assistência Estudantil</t>
  </si>
  <si>
    <t>GeQuiBio - Encontro de Gestão de Químicos e Biológicos</t>
  </si>
  <si>
    <t>IV Congresso dos Estudantes da Ufopa</t>
  </si>
  <si>
    <t>Jogos dos Servidores</t>
  </si>
  <si>
    <t>Jornada de Inovação</t>
  </si>
  <si>
    <t>Participação na SBPC</t>
  </si>
  <si>
    <t>Posse de servidores</t>
  </si>
  <si>
    <t>Recepção aos calouros indígenas, PCD e quilombolas</t>
  </si>
  <si>
    <t>Reunião de Acompanhamento PDPG-Amazônia Legal e Regional FOPROP</t>
  </si>
  <si>
    <t>Salão de Extensão</t>
  </si>
  <si>
    <t>Salão de Orientação Profissional</t>
  </si>
  <si>
    <t>Semana da Consciência Negra</t>
  </si>
  <si>
    <t>Semana da Pessoa com deficiência</t>
  </si>
  <si>
    <t>Semana do Livro e da Biblioteca</t>
  </si>
  <si>
    <t>Semana dos Povos Indígenas</t>
  </si>
  <si>
    <t>Seminário de Graduação</t>
  </si>
  <si>
    <t>Seminário de Pós-graduação e Seminário de Iniciação Científica e Tecnológica</t>
  </si>
  <si>
    <t>Seminário SIPEEX</t>
  </si>
  <si>
    <t>SEPLAD - Semana de Planejamento e Administração</t>
  </si>
  <si>
    <t>Workshop de Pesquisa e Pós-graduação</t>
  </si>
  <si>
    <t>Almoxarifado Virtual (Aquis. Absorventes)</t>
  </si>
  <si>
    <t>Almoxarifado Virtual (Proad)</t>
  </si>
  <si>
    <t>Aporte de Gi para IFII</t>
  </si>
  <si>
    <t>Aporte de Gi para Proppit</t>
  </si>
  <si>
    <t>Aporte GI para Reitoria</t>
  </si>
  <si>
    <t>Aporte para os campi</t>
  </si>
  <si>
    <t>Contratação de Cursos de Excel e Power Bi</t>
  </si>
  <si>
    <t>Crachás Institucionais</t>
  </si>
  <si>
    <t>DCE Itinerante</t>
  </si>
  <si>
    <t>Forplad e Forgep</t>
  </si>
  <si>
    <t>Georeferenciamento Fazenda Experimental</t>
  </si>
  <si>
    <t>Kits de servidores</t>
  </si>
  <si>
    <t>Treinamento de servidores (PDTI) - CTIC</t>
  </si>
  <si>
    <t>Ajuda de custo e auxílio moradia</t>
  </si>
  <si>
    <t>Anuidade de Marcas e Patentes</t>
  </si>
  <si>
    <t>Biotério</t>
  </si>
  <si>
    <t>Pasep</t>
  </si>
  <si>
    <t>Substação Curua-una</t>
  </si>
  <si>
    <t>Taxas, licenciamento, contribuições e multas</t>
  </si>
  <si>
    <t>Despesa c/ Pessoal</t>
  </si>
  <si>
    <t>Assistência pré-escolar</t>
  </si>
  <si>
    <t>Auxílio-alimentação</t>
  </si>
  <si>
    <t>Auxílio-funeral ou natalidade</t>
  </si>
  <si>
    <t>Auxílio-transporte</t>
  </si>
  <si>
    <t>Projeto Unamaz</t>
  </si>
  <si>
    <t>Alocação de espaços</t>
  </si>
  <si>
    <t>Passagens Forplad</t>
  </si>
  <si>
    <t>Sistema Almoxarifado Virtual</t>
  </si>
  <si>
    <t>Taxa Inscrição Servidora</t>
  </si>
  <si>
    <t>Viagens Institucionais (Reitoria)</t>
  </si>
  <si>
    <t>Aplicação de penalidades a fornecedores, como multas e juros em contratos</t>
  </si>
  <si>
    <t>Concessão de espaço das cantinas; Aluguel dos auditórios; Aluguel das salas de aula</t>
  </si>
  <si>
    <t>Inscrição em concursos e processos seletivos</t>
  </si>
  <si>
    <t>Ações de Fiscalização de Obras e Contratos</t>
  </si>
  <si>
    <t>Matriz Administrativa</t>
  </si>
  <si>
    <t>Participação em reuniões</t>
  </si>
  <si>
    <t>Centralização DAP - Material de Consumo</t>
  </si>
  <si>
    <t>Centralização RIDH - Almoxarifado Virtual</t>
  </si>
  <si>
    <t>Expedição de Saúde no Abaré</t>
  </si>
  <si>
    <t>Biotério (Iced)</t>
  </si>
  <si>
    <t>Biotério (Isco)</t>
  </si>
  <si>
    <t>Biotério (Oriximiná)</t>
  </si>
  <si>
    <t>Fazenda Experimental</t>
  </si>
  <si>
    <t>Fundo de Aula de Campo</t>
  </si>
  <si>
    <t>Matriz Graduação</t>
  </si>
  <si>
    <t>Pró-Disciplina</t>
  </si>
  <si>
    <t>Doutorado Bionorte</t>
  </si>
  <si>
    <t>Doutorado Educanorte</t>
  </si>
  <si>
    <t>Doutorado SND</t>
  </si>
  <si>
    <t>Mestrado Acadêmico em Letras</t>
  </si>
  <si>
    <t>Mestrado em Administração Pública</t>
  </si>
  <si>
    <t>Mestrado em Antropologia e Arqueologia</t>
  </si>
  <si>
    <t>Mestrado em Biociências</t>
  </si>
  <si>
    <t>Mestrado em Biodiversidade</t>
  </si>
  <si>
    <t>Mestrado em Ciência Animal</t>
  </si>
  <si>
    <t>Mestrado em Ciências da Saúde</t>
  </si>
  <si>
    <t>Mestrado em Ciências da Sociedade</t>
  </si>
  <si>
    <t>Mestrado em Recursos Naturais da Amazônia</t>
  </si>
  <si>
    <t>Mestrado em Sociedade, Ambiente e Qualidade de Vida</t>
  </si>
  <si>
    <t>Mestrado Nacional Profissional em Ensino de Física</t>
  </si>
  <si>
    <t>Mestrado Profinit</t>
  </si>
  <si>
    <t>Mestrado Profissional Educação Escolar Indígena</t>
  </si>
  <si>
    <t>Mestrado Profissional em Letras - Profletras</t>
  </si>
  <si>
    <t>Mestrado Profissional em Matemática em Rede Nacional</t>
  </si>
  <si>
    <t>Mestrado Profissional em Saúde da Família</t>
  </si>
  <si>
    <t>Programa de Pós-Graduação em Educação</t>
  </si>
  <si>
    <t>Categoria PGO - 65</t>
  </si>
  <si>
    <t>Plano de Gestão</t>
  </si>
  <si>
    <t>Contratos</t>
  </si>
  <si>
    <t>PGO 2025</t>
  </si>
  <si>
    <t>Despesas Fixas</t>
  </si>
  <si>
    <t>Despesas Variáveis</t>
  </si>
  <si>
    <t>Despesas  Fixas e Variáveis</t>
  </si>
  <si>
    <t>Novos Contratos 2025</t>
  </si>
  <si>
    <t>Alenquer</t>
  </si>
  <si>
    <t>CFI</t>
  </si>
  <si>
    <t>Ibef</t>
  </si>
  <si>
    <t>Iced</t>
  </si>
  <si>
    <t>ICS</t>
  </si>
  <si>
    <t>ICTA</t>
  </si>
  <si>
    <t>IEG</t>
  </si>
  <si>
    <t>IFII</t>
  </si>
  <si>
    <t>Isco</t>
  </si>
  <si>
    <t>Itaituba</t>
  </si>
  <si>
    <t>Juruti</t>
  </si>
  <si>
    <t>Monte Alegre</t>
  </si>
  <si>
    <t>Óbidos</t>
  </si>
  <si>
    <t>Oriximiná</t>
  </si>
  <si>
    <t>Proad</t>
  </si>
  <si>
    <t>Procce</t>
  </si>
  <si>
    <t>Proen</t>
  </si>
  <si>
    <t>Progep</t>
  </si>
  <si>
    <t>Proges</t>
  </si>
  <si>
    <t>Proplan</t>
  </si>
  <si>
    <t>Proppit</t>
  </si>
  <si>
    <t>Reitoria</t>
  </si>
  <si>
    <t>Ridh</t>
  </si>
  <si>
    <t>% Liquidação Histórica</t>
  </si>
  <si>
    <t>% Liquidação</t>
  </si>
  <si>
    <t>DiaEmissao (Ano)</t>
  </si>
  <si>
    <t>% Liquidado</t>
  </si>
  <si>
    <t>RAP'S Inscritos</t>
  </si>
  <si>
    <t>RAP's Liquidados</t>
  </si>
  <si>
    <t>Liquidado +RAP Liquidado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</si>
</sst>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5" formatCode="_-* #,##0_-;\-* #,##0_-;_-* &quot;-&quot;??_-;_-@_-"/>
    <numFmt numFmtId="166" formatCode="#,##0%;\-#,##0%;#,##0%"/>
    <numFmt numFmtId="169" formatCode="0.0"/>
  </numFmts>
  <fonts count="11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sz val="10"/>
      <color rgb="FF000000"/>
      <name val="Times New Roman"/>
      <family val="1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b/>
      <sz val="9"/>
      <color rgb="FFFFFFFF"/>
      <name val="Times New Roman"/>
      <family val="1"/>
    </font>
    <font>
      <b/>
      <sz val="9"/>
      <color rgb="FF000000"/>
      <name val="Times New Roman"/>
      <family val="1"/>
    </font>
    <font>
      <b/>
      <sz val="10"/>
      <color theme="0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0A8242"/>
        <bgColor indexed="64"/>
      </patternFill>
    </fill>
    <fill>
      <patternFill patternType="solid">
        <fgColor theme="6"/>
        <bgColor theme="6"/>
      </patternFill>
    </fill>
  </fills>
  <borders count="11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/>
      <right/>
      <top style="thin">
        <color theme="4" tint="0.39997558519241921"/>
      </top>
      <bottom/>
      <diagonal/>
    </border>
    <border>
      <left style="thin">
        <color rgb="FF6CB48D"/>
      </left>
      <right/>
      <top style="thin">
        <color rgb="FF6CB48D"/>
      </top>
      <bottom style="thin">
        <color rgb="FF6CB48D"/>
      </bottom>
      <diagonal/>
    </border>
    <border>
      <left/>
      <right style="thin">
        <color rgb="FF6CB48D"/>
      </right>
      <top style="thin">
        <color rgb="FF6CB48D"/>
      </top>
      <bottom style="thin">
        <color rgb="FF6CB48D"/>
      </bottom>
      <diagonal/>
    </border>
    <border>
      <left/>
      <right/>
      <top style="thin">
        <color theme="6"/>
      </top>
      <bottom style="thin">
        <color theme="6"/>
      </bottom>
      <diagonal/>
    </border>
    <border>
      <left style="thin">
        <color theme="6"/>
      </left>
      <right/>
      <top style="thin">
        <color theme="6"/>
      </top>
      <bottom/>
      <diagonal/>
    </border>
    <border>
      <left/>
      <right/>
      <top style="thin">
        <color theme="6"/>
      </top>
      <bottom/>
      <diagonal/>
    </border>
    <border>
      <left/>
      <right style="thin">
        <color theme="6"/>
      </right>
      <top style="thin">
        <color theme="6"/>
      </top>
      <bottom/>
      <diagonal/>
    </border>
    <border>
      <left style="thin">
        <color theme="6"/>
      </left>
      <right/>
      <top style="thin">
        <color theme="6"/>
      </top>
      <bottom style="thin">
        <color theme="6"/>
      </bottom>
      <diagonal/>
    </border>
    <border>
      <left/>
      <right style="thin">
        <color theme="6"/>
      </right>
      <top style="thin">
        <color theme="6"/>
      </top>
      <bottom style="thin">
        <color theme="6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4">
    <xf numFmtId="0" fontId="0" fillId="0" borderId="0" xfId="0"/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6" fillId="2" borderId="1" xfId="0" applyFont="1" applyFill="1" applyBorder="1"/>
    <xf numFmtId="0" fontId="7" fillId="0" borderId="0" xfId="0" applyFont="1"/>
    <xf numFmtId="0" fontId="6" fillId="2" borderId="2" xfId="0" applyFont="1" applyFill="1" applyBorder="1" applyAlignment="1">
      <alignment wrapText="1"/>
    </xf>
    <xf numFmtId="165" fontId="7" fillId="0" borderId="0" xfId="1" applyNumberFormat="1" applyFont="1" applyAlignment="1">
      <alignment vertical="center"/>
    </xf>
    <xf numFmtId="165" fontId="6" fillId="2" borderId="2" xfId="1" applyNumberFormat="1" applyFont="1" applyFill="1" applyBorder="1" applyAlignment="1">
      <alignment vertical="center"/>
    </xf>
    <xf numFmtId="0" fontId="2" fillId="0" borderId="0" xfId="0" applyFont="1"/>
    <xf numFmtId="0" fontId="0" fillId="0" borderId="0" xfId="0" applyAlignment="1">
      <alignment horizontal="left"/>
    </xf>
    <xf numFmtId="0" fontId="8" fillId="3" borderId="3" xfId="0" applyFont="1" applyFill="1" applyBorder="1" applyAlignment="1">
      <alignment horizontal="center" vertical="center" wrapText="1" readingOrder="1"/>
    </xf>
    <xf numFmtId="0" fontId="8" fillId="3" borderId="4" xfId="0" applyFont="1" applyFill="1" applyBorder="1" applyAlignment="1">
      <alignment horizontal="center" wrapText="1" readingOrder="1"/>
    </xf>
    <xf numFmtId="0" fontId="9" fillId="0" borderId="3" xfId="0" applyFont="1" applyBorder="1" applyAlignment="1">
      <alignment horizontal="left" wrapText="1" readingOrder="1"/>
    </xf>
    <xf numFmtId="4" fontId="9" fillId="0" borderId="4" xfId="0" applyNumberFormat="1" applyFont="1" applyBorder="1" applyAlignment="1">
      <alignment horizontal="right" wrapText="1" readingOrder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166" fontId="7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center" wrapText="1"/>
    </xf>
    <xf numFmtId="166" fontId="6" fillId="0" borderId="0" xfId="0" applyNumberFormat="1" applyFont="1" applyAlignment="1">
      <alignment horizontal="center" vertical="center"/>
    </xf>
    <xf numFmtId="0" fontId="10" fillId="4" borderId="6" xfId="0" applyFont="1" applyFill="1" applyBorder="1" applyAlignment="1">
      <alignment horizontal="center"/>
    </xf>
    <xf numFmtId="0" fontId="10" fillId="4" borderId="7" xfId="0" applyFont="1" applyFill="1" applyBorder="1" applyAlignment="1">
      <alignment horizontal="center"/>
    </xf>
    <xf numFmtId="0" fontId="10" fillId="4" borderId="8" xfId="0" applyFont="1" applyFill="1" applyBorder="1" applyAlignment="1">
      <alignment horizontal="center"/>
    </xf>
    <xf numFmtId="0" fontId="6" fillId="0" borderId="9" xfId="0" applyFont="1" applyBorder="1" applyAlignment="1">
      <alignment horizontal="center" wrapText="1"/>
    </xf>
    <xf numFmtId="166" fontId="6" fillId="0" borderId="5" xfId="0" applyNumberFormat="1" applyFont="1" applyBorder="1" applyAlignment="1">
      <alignment horizontal="center" vertical="center"/>
    </xf>
    <xf numFmtId="166" fontId="6" fillId="0" borderId="10" xfId="0" applyNumberFormat="1" applyFont="1" applyBorder="1" applyAlignment="1">
      <alignment horizontal="center" vertical="center"/>
    </xf>
    <xf numFmtId="9" fontId="0" fillId="0" borderId="0" xfId="2" applyFont="1" applyAlignment="1">
      <alignment horizontal="center"/>
    </xf>
    <xf numFmtId="0" fontId="6" fillId="0" borderId="0" xfId="0" applyFont="1" applyAlignment="1">
      <alignment horizontal="center" vertical="center"/>
    </xf>
    <xf numFmtId="3" fontId="7" fillId="0" borderId="0" xfId="1" applyNumberFormat="1" applyFont="1" applyFill="1" applyBorder="1" applyAlignment="1">
      <alignment horizontal="center" vertical="center"/>
    </xf>
    <xf numFmtId="9" fontId="7" fillId="0" borderId="0" xfId="2" applyFont="1" applyFill="1" applyBorder="1" applyAlignment="1">
      <alignment horizontal="center" vertical="center"/>
    </xf>
    <xf numFmtId="3" fontId="6" fillId="0" borderId="0" xfId="1" applyNumberFormat="1" applyFont="1" applyFill="1" applyBorder="1" applyAlignment="1">
      <alignment horizontal="center" vertical="center"/>
    </xf>
    <xf numFmtId="9" fontId="6" fillId="0" borderId="0" xfId="2" applyFont="1" applyFill="1" applyBorder="1" applyAlignment="1">
      <alignment horizontal="center" vertical="center"/>
    </xf>
    <xf numFmtId="169" fontId="4" fillId="0" borderId="0" xfId="1" applyNumberFormat="1" applyFont="1" applyAlignment="1">
      <alignment vertical="center"/>
    </xf>
    <xf numFmtId="169" fontId="5" fillId="0" borderId="0" xfId="1" applyNumberFormat="1" applyFont="1" applyAlignment="1">
      <alignment vertical="center"/>
    </xf>
  </cellXfs>
  <cellStyles count="3">
    <cellStyle name="Normal" xfId="0" builtinId="0"/>
    <cellStyle name="Porcentagem" xfId="2" builtinId="5"/>
    <cellStyle name="Vírgula" xfId="1" builtinId="3"/>
  </cellStyles>
  <dxfs count="46"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numFmt numFmtId="169" formatCode="0.0"/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general" vertical="center" textRotation="0" wrapText="0" indent="0" justifyLastLine="0" shrinkToFit="0" readingOrder="0"/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3" formatCode="#,##0"/>
      <fill>
        <patternFill patternType="none">
          <fgColor indexed="64"/>
          <bgColor auto="1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</dxf>
    <dxf>
      <fill>
        <patternFill patternType="none">
          <fgColor indexed="64"/>
          <bgColor auto="1"/>
        </patternFill>
      </fill>
    </dxf>
    <dxf>
      <fill>
        <patternFill patternType="none">
          <fgColor indexed="64"/>
          <bgColor auto="1"/>
        </patternFill>
      </fill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166" formatCode="#,##0%;\-#,##0%;#,##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166" formatCode="#,##0%;\-#,##0%;#,##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166" formatCode="#,##0%;\-#,##0%;#,##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166" formatCode="#,##0%;\-#,##0%;#,##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numFmt numFmtId="166" formatCode="#,##0%;\-#,##0%;#,##0%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Aptos Narrow"/>
        <family val="2"/>
        <scheme val="minor"/>
      </font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rgb="FF000000"/>
        <name val="Times New Roman"/>
        <family val="1"/>
        <scheme val="none"/>
      </font>
      <alignment horizontal="general" vertical="center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Times New Roman"/>
        <family val="1"/>
        <scheme val="none"/>
      </font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Orçamento Ufopa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Planilha2!$A$3</c:f>
              <c:strCache>
                <c:ptCount val="1"/>
                <c:pt idx="0">
                  <c:v>Despesas com Pessoal*</c:v>
                </c:pt>
              </c:strCache>
            </c:strRef>
          </c:tx>
          <c:spPr>
            <a:gradFill rotWithShape="1">
              <a:gsLst>
                <a:gs pos="0">
                  <a:schemeClr val="accent1">
                    <a:satMod val="103000"/>
                    <a:lumMod val="102000"/>
                    <a:tint val="94000"/>
                  </a:schemeClr>
                </a:gs>
                <a:gs pos="50000">
                  <a:schemeClr val="accent1">
                    <a:satMod val="110000"/>
                    <a:lumMod val="100000"/>
                    <a:shade val="100000"/>
                  </a:schemeClr>
                </a:gs>
                <a:gs pos="100000">
                  <a:schemeClr val="accent1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Planilha2!$L$2:$P$2</c:f>
              <c:strCach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PLOA 2025</c:v>
                </c:pt>
              </c:strCache>
            </c:strRef>
          </c:cat>
          <c:val>
            <c:numRef>
              <c:f>Planilha2!$L$3:$P$3</c:f>
              <c:numCache>
                <c:formatCode>0.0</c:formatCode>
                <c:ptCount val="5"/>
                <c:pt idx="0">
                  <c:v>166.15405999999999</c:v>
                </c:pt>
                <c:pt idx="1">
                  <c:v>169.60988900000001</c:v>
                </c:pt>
                <c:pt idx="2">
                  <c:v>176.59722400000001</c:v>
                </c:pt>
                <c:pt idx="3">
                  <c:v>200.14897999999999</c:v>
                </c:pt>
                <c:pt idx="4">
                  <c:v>211.06328999999999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0ED-44B0-909F-F32A771A5169}"/>
            </c:ext>
          </c:extLst>
        </c:ser>
        <c:ser>
          <c:idx val="1"/>
          <c:order val="1"/>
          <c:tx>
            <c:strRef>
              <c:f>Planilha2!$A$4</c:f>
              <c:strCache>
                <c:ptCount val="1"/>
                <c:pt idx="0">
                  <c:v>Outras Despesas Correntes</c:v>
                </c:pt>
              </c:strCache>
            </c:strRef>
          </c:tx>
          <c:spPr>
            <a:gradFill rotWithShape="1">
              <a:gsLst>
                <a:gs pos="0">
                  <a:schemeClr val="accent2">
                    <a:satMod val="103000"/>
                    <a:lumMod val="102000"/>
                    <a:tint val="94000"/>
                  </a:schemeClr>
                </a:gs>
                <a:gs pos="50000">
                  <a:schemeClr val="accent2">
                    <a:satMod val="110000"/>
                    <a:lumMod val="100000"/>
                    <a:shade val="100000"/>
                  </a:schemeClr>
                </a:gs>
                <a:gs pos="100000">
                  <a:schemeClr val="accent2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Planilha2!$L$2:$P$2</c:f>
              <c:strCach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PLOA 2025</c:v>
                </c:pt>
              </c:strCache>
            </c:strRef>
          </c:cat>
          <c:val>
            <c:numRef>
              <c:f>Planilha2!$L$4:$P$4</c:f>
              <c:numCache>
                <c:formatCode>0.0</c:formatCode>
                <c:ptCount val="5"/>
                <c:pt idx="0">
                  <c:v>32.442151000000003</c:v>
                </c:pt>
                <c:pt idx="1">
                  <c:v>38.69341</c:v>
                </c:pt>
                <c:pt idx="2">
                  <c:v>34.249751000000003</c:v>
                </c:pt>
                <c:pt idx="3">
                  <c:v>43.672626000000001</c:v>
                </c:pt>
                <c:pt idx="4">
                  <c:v>49.730384000000001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10ED-44B0-909F-F32A771A5169}"/>
            </c:ext>
          </c:extLst>
        </c:ser>
        <c:ser>
          <c:idx val="2"/>
          <c:order val="2"/>
          <c:tx>
            <c:strRef>
              <c:f>Planilha2!$A$5</c:f>
              <c:strCache>
                <c:ptCount val="1"/>
                <c:pt idx="0">
                  <c:v>Investimentos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Planilha2!$L$2:$P$2</c:f>
              <c:strCach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PLOA 2025</c:v>
                </c:pt>
              </c:strCache>
            </c:strRef>
          </c:cat>
          <c:val>
            <c:numRef>
              <c:f>Planilha2!$L$5:$P$5</c:f>
              <c:numCache>
                <c:formatCode>0.0</c:formatCode>
                <c:ptCount val="5"/>
                <c:pt idx="0">
                  <c:v>4.1618170000000001</c:v>
                </c:pt>
                <c:pt idx="1">
                  <c:v>2.82</c:v>
                </c:pt>
                <c:pt idx="2">
                  <c:v>1.983412</c:v>
                </c:pt>
                <c:pt idx="3">
                  <c:v>9.8974000000000006E-2</c:v>
                </c:pt>
                <c:pt idx="4">
                  <c:v>0.35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10ED-44B0-909F-F32A771A5169}"/>
            </c:ext>
          </c:extLst>
        </c:ser>
        <c:ser>
          <c:idx val="3"/>
          <c:order val="3"/>
          <c:tx>
            <c:strRef>
              <c:f>Planilha2!$A$6</c:f>
              <c:strCache>
                <c:ptCount val="1"/>
                <c:pt idx="0">
                  <c:v>Total</c:v>
                </c:pt>
              </c:strCache>
            </c:strRef>
          </c:tx>
          <c:spPr>
            <a:gradFill rotWithShape="1">
              <a:gsLst>
                <a:gs pos="0">
                  <a:schemeClr val="accent4">
                    <a:satMod val="103000"/>
                    <a:lumMod val="102000"/>
                    <a:tint val="94000"/>
                  </a:schemeClr>
                </a:gs>
                <a:gs pos="50000">
                  <a:schemeClr val="accent4">
                    <a:satMod val="110000"/>
                    <a:lumMod val="100000"/>
                    <a:shade val="100000"/>
                  </a:schemeClr>
                </a:gs>
                <a:gs pos="100000">
                  <a:schemeClr val="accent4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tx2"/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2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Planilha2!$L$2:$P$2</c:f>
              <c:strCache>
                <c:ptCount val="5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  <c:pt idx="4">
                  <c:v>PLOA 2025</c:v>
                </c:pt>
              </c:strCache>
            </c:strRef>
          </c:cat>
          <c:val>
            <c:numRef>
              <c:f>Planilha2!$L$6:$P$6</c:f>
              <c:numCache>
                <c:formatCode>0.0</c:formatCode>
                <c:ptCount val="5"/>
                <c:pt idx="0">
                  <c:v>202.758028</c:v>
                </c:pt>
                <c:pt idx="1">
                  <c:v>211.123299</c:v>
                </c:pt>
                <c:pt idx="2">
                  <c:v>212.830387</c:v>
                </c:pt>
                <c:pt idx="3">
                  <c:v>243.92058</c:v>
                </c:pt>
                <c:pt idx="4">
                  <c:v>261.14367400000003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10ED-44B0-909F-F32A771A5169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50"/>
        <c:axId val="2072373472"/>
        <c:axId val="2072372992"/>
      </c:barChart>
      <c:catAx>
        <c:axId val="207237347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2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72372992"/>
        <c:crosses val="autoZero"/>
        <c:auto val="1"/>
        <c:lblAlgn val="ctr"/>
        <c:lblOffset val="100"/>
        <c:noMultiLvlLbl val="0"/>
      </c:catAx>
      <c:valAx>
        <c:axId val="2072372992"/>
        <c:scaling>
          <c:orientation val="minMax"/>
        </c:scaling>
        <c:delete val="0"/>
        <c:axPos val="l"/>
        <c:numFmt formatCode="0.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2"/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207237347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1" i="0" u="none" strike="noStrike" kern="1200" baseline="0">
              <a:solidFill>
                <a:schemeClr val="tx2"/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 b="1"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pt-BR"/>
              <a:t>Execução por Ação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Planilha3!$B$3</c:f>
              <c:strCache>
                <c:ptCount val="1"/>
                <c:pt idx="0">
                  <c:v>00PW - Contribuições Entidades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Planilha3!$C$3:$F$3</c:f>
              <c:numCache>
                <c:formatCode>_-* #,##0_-;\-* #,##0_-;_-* "-"??_-;_-@_-</c:formatCode>
                <c:ptCount val="4"/>
                <c:pt idx="0">
                  <c:v>43433.94</c:v>
                </c:pt>
                <c:pt idx="1">
                  <c:v>48747.81</c:v>
                </c:pt>
                <c:pt idx="2">
                  <c:v>52044.82</c:v>
                </c:pt>
                <c:pt idx="3">
                  <c:v>50558.01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3226-4B97-A055-D4F55A784DDD}"/>
            </c:ext>
          </c:extLst>
        </c:ser>
        <c:ser>
          <c:idx val="1"/>
          <c:order val="1"/>
          <c:tx>
            <c:strRef>
              <c:f>Planilha3!$B$4</c:f>
              <c:strCache>
                <c:ptCount val="1"/>
                <c:pt idx="0">
                  <c:v>20GK - Fomento ao Grad. Pós-Grad. Pesq., Ens. Extens.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Planilha3!$C$4:$F$4</c:f>
              <c:numCache>
                <c:formatCode>_-* #,##0_-;\-* #,##0_-;_-* "-"??_-;_-@_-</c:formatCode>
                <c:ptCount val="4"/>
                <c:pt idx="0">
                  <c:v>944890.54</c:v>
                </c:pt>
                <c:pt idx="1">
                  <c:v>1074490.8600000001</c:v>
                </c:pt>
                <c:pt idx="2">
                  <c:v>2218897.37</c:v>
                </c:pt>
                <c:pt idx="3">
                  <c:v>1919094.48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3226-4B97-A055-D4F55A784DDD}"/>
            </c:ext>
          </c:extLst>
        </c:ser>
        <c:ser>
          <c:idx val="2"/>
          <c:order val="2"/>
          <c:tx>
            <c:strRef>
              <c:f>Planilha3!$B$5</c:f>
              <c:strCache>
                <c:ptCount val="1"/>
                <c:pt idx="0">
                  <c:v>20RK - Funcionamento Ufopa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Planilha3!$C$5:$F$5</c:f>
              <c:numCache>
                <c:formatCode>_-* #,##0_-;\-* #,##0_-;_-* "-"??_-;_-@_-</c:formatCode>
                <c:ptCount val="4"/>
                <c:pt idx="0">
                  <c:v>28694113.449999999</c:v>
                </c:pt>
                <c:pt idx="1">
                  <c:v>27069332.280000001</c:v>
                </c:pt>
                <c:pt idx="2">
                  <c:v>33653857.32</c:v>
                </c:pt>
                <c:pt idx="3">
                  <c:v>31141258.5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3226-4B97-A055-D4F55A784DDD}"/>
            </c:ext>
          </c:extLst>
        </c:ser>
        <c:ser>
          <c:idx val="3"/>
          <c:order val="3"/>
          <c:tx>
            <c:strRef>
              <c:f>Planilha3!$B$6</c:f>
              <c:strCache>
                <c:ptCount val="1"/>
                <c:pt idx="0">
                  <c:v>4002 - Pnaes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Planilha3!$C$6:$F$6</c:f>
              <c:numCache>
                <c:formatCode>_-* #,##0_-;\-* #,##0_-;_-* "-"??_-;_-@_-</c:formatCode>
                <c:ptCount val="4"/>
                <c:pt idx="0">
                  <c:v>7397667.0199999996</c:v>
                </c:pt>
                <c:pt idx="1">
                  <c:v>8349316.46</c:v>
                </c:pt>
                <c:pt idx="2">
                  <c:v>9414008.4199999999</c:v>
                </c:pt>
                <c:pt idx="3">
                  <c:v>10622610.83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3226-4B97-A055-D4F55A784DDD}"/>
            </c:ext>
          </c:extLst>
        </c:ser>
        <c:ser>
          <c:idx val="4"/>
          <c:order val="4"/>
          <c:tx>
            <c:strRef>
              <c:f>Planilha3!$B$7</c:f>
              <c:strCache>
                <c:ptCount val="1"/>
                <c:pt idx="0">
                  <c:v>4572 - Capacitação Servidores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Planilha3!$C$7:$F$7</c:f>
              <c:numCache>
                <c:formatCode>_-* #,##0_-;\-* #,##0_-;_-* "-"??_-;_-@_-</c:formatCode>
                <c:ptCount val="4"/>
                <c:pt idx="0">
                  <c:v>170925.65</c:v>
                </c:pt>
                <c:pt idx="1">
                  <c:v>227715.58</c:v>
                </c:pt>
                <c:pt idx="2">
                  <c:v>216327.05</c:v>
                </c:pt>
                <c:pt idx="3">
                  <c:v>213559.11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3226-4B97-A055-D4F55A784DDD}"/>
            </c:ext>
          </c:extLst>
        </c:ser>
        <c:ser>
          <c:idx val="5"/>
          <c:order val="5"/>
          <c:tx>
            <c:strRef>
              <c:f>Planilha3!$B$8</c:f>
              <c:strCache>
                <c:ptCount val="1"/>
                <c:pt idx="0">
                  <c:v>8282 - Infraestrutura Ufopa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Planilha3!$C$8:$F$8</c:f>
              <c:numCache>
                <c:formatCode>_-* #,##0_-;\-* #,##0_-;_-* "-"??_-;_-@_-</c:formatCode>
                <c:ptCount val="4"/>
                <c:pt idx="0">
                  <c:v>1023331.14</c:v>
                </c:pt>
                <c:pt idx="1">
                  <c:v>4499098.87</c:v>
                </c:pt>
                <c:pt idx="2">
                  <c:v>3189652.68</c:v>
                </c:pt>
                <c:pt idx="3">
                  <c:v>6534405.2000000002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3226-4B97-A055-D4F55A784DD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1498464111"/>
        <c:axId val="1498457871"/>
      </c:barChart>
      <c:catAx>
        <c:axId val="149846411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498457871"/>
        <c:crosses val="autoZero"/>
        <c:auto val="1"/>
        <c:lblAlgn val="ctr"/>
        <c:lblOffset val="100"/>
        <c:noMultiLvlLbl val="0"/>
      </c:catAx>
      <c:valAx>
        <c:axId val="1498457871"/>
        <c:scaling>
          <c:orientation val="minMax"/>
        </c:scaling>
        <c:delete val="1"/>
        <c:axPos val="l"/>
        <c:numFmt formatCode="_-* #,##0_-;\-* #,##0_-;_-* &quot;-&quot;??_-;_-@_-" sourceLinked="1"/>
        <c:majorTickMark val="none"/>
        <c:minorTickMark val="none"/>
        <c:tickLblPos val="nextTo"/>
        <c:crossAx val="149846411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Execução Geral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Planilha3!$B$9</c:f>
              <c:strCache>
                <c:ptCount val="1"/>
                <c:pt idx="0">
                  <c:v>Total Geral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cat>
            <c:numRef>
              <c:f>Planilha3!$C$2:$F$2</c:f>
              <c:numCache>
                <c:formatCode>General</c:formatCod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numCache>
            </c:numRef>
          </c:cat>
          <c:val>
            <c:numRef>
              <c:f>Planilha3!$C$9:$F$9</c:f>
              <c:numCache>
                <c:formatCode>_-* #,##0_-;\-* #,##0_-;_-* "-"??_-;_-@_-</c:formatCode>
                <c:ptCount val="4"/>
                <c:pt idx="0">
                  <c:v>38274361.740000002</c:v>
                </c:pt>
                <c:pt idx="1">
                  <c:v>41268701.859999999</c:v>
                </c:pt>
                <c:pt idx="2">
                  <c:v>48744787.659999996</c:v>
                </c:pt>
                <c:pt idx="3">
                  <c:v>50481486.130000003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ED27-44DE-A0D2-9E848AEB81B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091212927"/>
        <c:axId val="1091213407"/>
      </c:lineChart>
      <c:catAx>
        <c:axId val="109121292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91213407"/>
        <c:crosses val="autoZero"/>
        <c:auto val="1"/>
        <c:lblAlgn val="ctr"/>
        <c:lblOffset val="100"/>
        <c:noMultiLvlLbl val="0"/>
      </c:catAx>
      <c:valAx>
        <c:axId val="1091213407"/>
        <c:scaling>
          <c:orientation val="minMax"/>
        </c:scaling>
        <c:delete val="0"/>
        <c:axPos val="l"/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09121292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pieChart>
        <c:varyColors val="1"/>
        <c:ser>
          <c:idx val="0"/>
          <c:order val="0"/>
          <c:tx>
            <c:strRef>
              <c:f>Planilha5!$C$4</c:f>
              <c:strCache>
                <c:ptCount val="1"/>
                <c:pt idx="0">
                  <c:v>PGO 2025</c:v>
                </c:pt>
              </c:strCache>
            </c:strRef>
          </c:tx>
          <c:spPr>
            <a:solidFill>
              <a:schemeClr val="accent2"/>
            </a:solidFill>
          </c:spPr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4B7-4F6D-94E3-06F69B458B69}"/>
              </c:ext>
            </c:extLst>
          </c:dPt>
          <c:dPt>
            <c:idx val="1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360C-4CC6-A2FC-BF1B90F02AEB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2-44B7-4F6D-94E3-06F69B458B69}"/>
              </c:ext>
            </c:extLst>
          </c:dPt>
          <c:dPt>
            <c:idx val="3"/>
            <c:bubble3D val="0"/>
            <c:spPr>
              <a:solidFill>
                <a:schemeClr val="accent1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4B7-4F6D-94E3-06F69B458B69}"/>
              </c:ext>
            </c:extLst>
          </c:dPt>
          <c:cat>
            <c:strRef>
              <c:f>Planilha5!$B$5:$B$8</c:f>
              <c:strCache>
                <c:ptCount val="4"/>
                <c:pt idx="0">
                  <c:v>Despesas Fixas</c:v>
                </c:pt>
                <c:pt idx="1">
                  <c:v>Despesas Variáveis</c:v>
                </c:pt>
                <c:pt idx="2">
                  <c:v>Despesas  Fixas e Variáveis</c:v>
                </c:pt>
                <c:pt idx="3">
                  <c:v>Novos Contratos 2025</c:v>
                </c:pt>
              </c:strCache>
            </c:strRef>
          </c:cat>
          <c:val>
            <c:numRef>
              <c:f>Planilha5!$C$5:$C$8</c:f>
              <c:numCache>
                <c:formatCode>#,##0.00</c:formatCode>
                <c:ptCount val="4"/>
                <c:pt idx="0">
                  <c:v>15457412.209999997</c:v>
                </c:pt>
                <c:pt idx="1">
                  <c:v>11312295.299999999</c:v>
                </c:pt>
                <c:pt idx="2">
                  <c:v>2825250.9899999998</c:v>
                </c:pt>
                <c:pt idx="3">
                  <c:v>148918.42000000001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4B7-4F6D-94E3-06F69B458B6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Total Unidades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Planilha1!$I$4</c:f>
              <c:strCache>
                <c:ptCount val="1"/>
                <c:pt idx="0">
                  <c:v>Total Geral</c:v>
                </c:pt>
              </c:strCache>
            </c:strRef>
          </c:tx>
          <c:spPr>
            <a:ln w="28575" cap="rnd">
              <a:solidFill>
                <a:schemeClr val="accent3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numRef>
              <c:f>Planilha1!$J$3:$N$3</c:f>
              <c:numCache>
                <c:formatCode>General</c:formatCode>
                <c:ptCount val="5"/>
                <c:pt idx="0">
                  <c:v>2020</c:v>
                </c:pt>
                <c:pt idx="1">
                  <c:v>2021</c:v>
                </c:pt>
                <c:pt idx="2">
                  <c:v>2022</c:v>
                </c:pt>
                <c:pt idx="3">
                  <c:v>2023</c:v>
                </c:pt>
                <c:pt idx="4">
                  <c:v>2024</c:v>
                </c:pt>
              </c:numCache>
            </c:numRef>
          </c:cat>
          <c:val>
            <c:numRef>
              <c:f>Planilha1!$J$4:$N$4</c:f>
              <c:numCache>
                <c:formatCode>#,##0%;\-#,##0%;#,##0%</c:formatCode>
                <c:ptCount val="5"/>
                <c:pt idx="0">
                  <c:v>0.29976293634686979</c:v>
                </c:pt>
                <c:pt idx="1">
                  <c:v>0.48044998195306371</c:v>
                </c:pt>
                <c:pt idx="2">
                  <c:v>0.78733417099379033</c:v>
                </c:pt>
                <c:pt idx="3">
                  <c:v>0.82247021862747316</c:v>
                </c:pt>
                <c:pt idx="4">
                  <c:v>0.85665060546915439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F9A3-4093-BA7A-5E2588ED5458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766389167"/>
        <c:axId val="1757788367"/>
      </c:lineChart>
      <c:catAx>
        <c:axId val="7663891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757788367"/>
        <c:crosses val="autoZero"/>
        <c:auto val="1"/>
        <c:lblAlgn val="ctr"/>
        <c:lblOffset val="100"/>
        <c:noMultiLvlLbl val="0"/>
      </c:catAx>
      <c:valAx>
        <c:axId val="1757788367"/>
        <c:scaling>
          <c:orientation val="minMax"/>
        </c:scaling>
        <c:delete val="1"/>
        <c:axPos val="l"/>
        <c:numFmt formatCode="#,##0%;\-#,##0%;#,##0%" sourceLinked="1"/>
        <c:majorTickMark val="none"/>
        <c:minorTickMark val="none"/>
        <c:tickLblPos val="nextTo"/>
        <c:crossAx val="7663891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t-B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pt-BR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Planilha1!$P$4</c:f>
              <c:strCache>
                <c:ptCount val="1"/>
                <c:pt idx="0">
                  <c:v>Total Geral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pt-BR"/>
              </a:p>
            </c:txPr>
            <c:dLblPos val="t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Planilha1!$Q$3:$T$3</c:f>
              <c:strCache>
                <c:ptCount val="4"/>
                <c:pt idx="0">
                  <c:v>2021</c:v>
                </c:pt>
                <c:pt idx="1">
                  <c:v>2022</c:v>
                </c:pt>
                <c:pt idx="2">
                  <c:v>2023</c:v>
                </c:pt>
                <c:pt idx="3">
                  <c:v>2024</c:v>
                </c:pt>
              </c:strCache>
            </c:strRef>
          </c:cat>
          <c:val>
            <c:numRef>
              <c:f>Planilha1!$Q$4:$T$4</c:f>
              <c:numCache>
                <c:formatCode>0%</c:formatCode>
                <c:ptCount val="4"/>
                <c:pt idx="0">
                  <c:v>0.94620271881913731</c:v>
                </c:pt>
                <c:pt idx="1">
                  <c:v>0.9490019238721531</c:v>
                </c:pt>
                <c:pt idx="2">
                  <c:v>0.95647920135121944</c:v>
                </c:pt>
                <c:pt idx="3">
                  <c:v>0.97691083028047354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8B7D-40E8-B17D-5FBED8153F50}"/>
            </c:ext>
          </c:extLst>
        </c:ser>
        <c:dLbls>
          <c:dLblPos val="t"/>
          <c:showLegendKey val="0"/>
          <c:showVal val="1"/>
          <c:showCatName val="0"/>
          <c:showSerName val="0"/>
          <c:showPercent val="0"/>
          <c:showBubbleSize val="0"/>
        </c:dLbls>
        <c:smooth val="0"/>
        <c:axId val="1589251359"/>
        <c:axId val="1576487087"/>
      </c:lineChart>
      <c:catAx>
        <c:axId val="1589251359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pt-BR"/>
          </a:p>
        </c:txPr>
        <c:crossAx val="1576487087"/>
        <c:crosses val="autoZero"/>
        <c:auto val="1"/>
        <c:lblAlgn val="ctr"/>
        <c:lblOffset val="100"/>
        <c:noMultiLvlLbl val="0"/>
      </c:catAx>
      <c:valAx>
        <c:axId val="1576487087"/>
        <c:scaling>
          <c:orientation val="minMax"/>
        </c:scaling>
        <c:delete val="1"/>
        <c:axPos val="l"/>
        <c:numFmt formatCode="0%" sourceLinked="1"/>
        <c:majorTickMark val="none"/>
        <c:minorTickMark val="none"/>
        <c:tickLblPos val="nextTo"/>
        <c:crossAx val="1589251359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noFill/>
    <a:ln w="9525" cap="flat" cmpd="sng" algn="ctr">
      <a:noFill/>
      <a:round/>
    </a:ln>
    <a:effectLst/>
  </c:spPr>
  <c:txPr>
    <a:bodyPr/>
    <a:lstStyle/>
    <a:p>
      <a:pPr>
        <a:defRPr/>
      </a:pPr>
      <a:endParaRPr lang="pt-BR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81">
  <cs:axisTitle>
    <cs:lnRef idx="0"/>
    <cs:fillRef idx="0"/>
    <cs:effectRef idx="0"/>
    <cs:fontRef idx="minor">
      <a:schemeClr val="tx2"/>
    </cs:fontRef>
    <cs:defRPr sz="900" b="1" kern="1200"/>
  </cs:axisTitle>
  <cs:category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2"/>
    </cs:fontRef>
    <cs:defRPr sz="900" kern="1200"/>
  </cs:dataLabel>
  <cs:dataLabelCallout>
    <cs:lnRef idx="0"/>
    <cs:fillRef idx="0"/>
    <cs:effectRef idx="0"/>
    <cs:fontRef idx="minor">
      <a:schemeClr val="dk2">
        <a:lumMod val="7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2"/>
    <cs:fontRef idx="minor">
      <a:schemeClr val="tx2"/>
    </cs:fontRef>
  </cs:dataPoint>
  <cs:dataPoint3D>
    <cs:lnRef idx="0"/>
    <cs:fillRef idx="3">
      <cs:styleClr val="auto"/>
    </cs:fillRef>
    <cs:effectRef idx="2"/>
    <cs:fontRef idx="minor">
      <a:schemeClr val="tx2"/>
    </cs:fontRef>
  </cs:dataPoint3D>
  <cs:dataPointLine>
    <cs:lnRef idx="0">
      <cs:styleClr val="auto"/>
    </cs:lnRef>
    <cs:fillRef idx="3"/>
    <cs:effectRef idx="2"/>
    <cs:fontRef idx="minor">
      <a:schemeClr val="tx2"/>
    </cs:fontRef>
    <cs:spPr>
      <a:ln w="31750" cap="rnd">
        <a:solidFill>
          <a:schemeClr val="phClr"/>
        </a:solidFill>
        <a:round/>
      </a:ln>
    </cs:spPr>
  </cs:dataPointLine>
  <cs:dataPointMarker>
    <cs:lnRef idx="0"/>
    <cs:fillRef idx="3">
      <cs:styleClr val="auto"/>
    </cs:fillRef>
    <cs:effectRef idx="2"/>
    <cs:fontRef idx="minor">
      <a:schemeClr val="tx2"/>
    </cs:fontRef>
    <cs:spPr>
      <a:ln w="12700">
        <a:solidFill>
          <a:schemeClr val="lt2"/>
        </a:solidFill>
        <a:round/>
      </a:ln>
    </cs:spPr>
  </cs:dataPointMarker>
  <cs:dataPointMarkerLayout symbol="circle" size="5"/>
  <cs:dataPointWireframe>
    <cs:lnRef idx="0">
      <cs:styleClr val="auto"/>
    </cs:lnRef>
    <cs:fillRef idx="3"/>
    <cs:effectRef idx="2"/>
    <cs:fontRef idx="minor">
      <a:schemeClr val="tx2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2"/>
    </cs:fontRef>
    <cs:spPr>
      <a:ln w="9525">
        <a:solidFill>
          <a:schemeClr val="tx2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2"/>
    </cs:fontRef>
    <cs:spPr>
      <a:ln w="9525">
        <a:solidFill>
          <a:schemeClr val="tx2">
            <a:lumMod val="75000"/>
          </a:schemeClr>
        </a:solidFill>
        <a:round/>
      </a:ln>
    </cs:spPr>
  </cs:errorBar>
  <cs:flo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40000"/>
            <a:lumOff val="60000"/>
          </a:schemeClr>
        </a:solidFill>
        <a:round/>
      </a:ln>
    </cs:spPr>
  </cs:floor>
  <cs:gridlineMajor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2"/>
    </cs:fontRef>
    <cs:spPr>
      <a:ln>
        <a:solidFill>
          <a:schemeClr val="tx2">
            <a:lumMod val="5000"/>
            <a:lumOff val="95000"/>
          </a:schemeClr>
        </a:solidFill>
      </a:ln>
    </cs:spPr>
  </cs:gridlineMinor>
  <cs:hiLo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2"/>
    </cs:fontRef>
    <cs:defRPr sz="900" kern="1200"/>
  </cs:legend>
  <cs:plotArea>
    <cs:lnRef idx="0"/>
    <cs:fillRef idx="0"/>
    <cs:effectRef idx="0"/>
    <cs:fontRef idx="minor">
      <a:schemeClr val="tx2"/>
    </cs:fontRef>
  </cs:plotArea>
  <cs:plotArea3D>
    <cs:lnRef idx="0"/>
    <cs:fillRef idx="0"/>
    <cs:effectRef idx="0"/>
    <cs:fontRef idx="minor">
      <a:schemeClr val="tx2"/>
    </cs:fontRef>
  </cs:plotArea3D>
  <cs:seriesAxis>
    <cs:lnRef idx="0"/>
    <cs:fillRef idx="0"/>
    <cs:effectRef idx="0"/>
    <cs:fontRef idx="minor">
      <a:schemeClr val="tx2"/>
    </cs:fontRef>
    <cs:spPr>
      <a:ln w="9525" cap="flat" cmpd="sng" algn="ctr">
        <a:solidFill>
          <a:schemeClr val="tx2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2"/>
    </cs:fontRef>
    <cs:spPr>
      <a:ln w="9525">
        <a:solidFill>
          <a:schemeClr val="tx2">
            <a:lumMod val="60000"/>
            <a:lumOff val="40000"/>
          </a:schemeClr>
        </a:solidFill>
        <a:prstDash val="dash"/>
      </a:ln>
    </cs:spPr>
  </cs:seriesLine>
  <cs:title>
    <cs:lnRef idx="0"/>
    <cs:fillRef idx="0"/>
    <cs:effectRef idx="0"/>
    <cs:fontRef idx="minor">
      <a:schemeClr val="tx2"/>
    </cs:fontRef>
    <cs:defRPr sz="1600" b="1" kern="1200"/>
  </cs:title>
  <cs:trendline>
    <cs:lnRef idx="0">
      <cs:styleClr val="auto"/>
    </cs:lnRef>
    <cs:fillRef idx="0"/>
    <cs:effectRef idx="0"/>
    <cs:fontRef idx="minor">
      <a:schemeClr val="tx2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2"/>
    </cs:fontRef>
    <cs:defRPr sz="900" kern="1200"/>
  </cs:trendlineLabel>
  <cs:upBar>
    <cs:lnRef idx="0"/>
    <cs:fillRef idx="0"/>
    <cs:effectRef idx="0"/>
    <cs:fontRef idx="minor">
      <a:schemeClr val="tx2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2"/>
    </cs:fontRef>
    <cs:defRPr sz="900" kern="1200"/>
  </cs:valueAxis>
  <cs:wall>
    <cs:lnRef idx="0"/>
    <cs:fillRef idx="0"/>
    <cs:effectRef idx="0"/>
    <cs:fontRef idx="minor">
      <a:schemeClr val="tx2"/>
    </cs:fontRef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129540</xdr:colOff>
      <xdr:row>6</xdr:row>
      <xdr:rowOff>179070</xdr:rowOff>
    </xdr:from>
    <xdr:to>
      <xdr:col>11</xdr:col>
      <xdr:colOff>365760</xdr:colOff>
      <xdr:row>22</xdr:row>
      <xdr:rowOff>60960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C10B0EAA-96EA-4A0E-B460-8BE29EBE6ADD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579120</xdr:colOff>
      <xdr:row>1</xdr:row>
      <xdr:rowOff>102870</xdr:rowOff>
    </xdr:from>
    <xdr:to>
      <xdr:col>16</xdr:col>
      <xdr:colOff>350520</xdr:colOff>
      <xdr:row>22</xdr:row>
      <xdr:rowOff>144780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2C41A229-7C06-A0B9-2C7D-7F401FEDC56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335280</xdr:colOff>
      <xdr:row>10</xdr:row>
      <xdr:rowOff>64770</xdr:rowOff>
    </xdr:from>
    <xdr:to>
      <xdr:col>4</xdr:col>
      <xdr:colOff>83820</xdr:colOff>
      <xdr:row>25</xdr:row>
      <xdr:rowOff>64770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6BA85E7D-7545-A613-B1EB-72BA7526B87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434340</xdr:colOff>
      <xdr:row>2</xdr:row>
      <xdr:rowOff>133350</xdr:rowOff>
    </xdr:from>
    <xdr:to>
      <xdr:col>17</xdr:col>
      <xdr:colOff>22860</xdr:colOff>
      <xdr:row>16</xdr:row>
      <xdr:rowOff>152400</xdr:rowOff>
    </xdr:to>
    <xdr:graphicFrame macro="">
      <xdr:nvGraphicFramePr>
        <xdr:cNvPr id="2" name="Gráfico 1">
          <a:extLst>
            <a:ext uri="{FF2B5EF4-FFF2-40B4-BE49-F238E27FC236}">
              <a16:creationId xmlns:a16="http://schemas.microsoft.com/office/drawing/2014/main" id="{0BD3A054-F1D6-D1FA-F8A5-7773AB539CAC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91440</xdr:colOff>
      <xdr:row>6</xdr:row>
      <xdr:rowOff>133350</xdr:rowOff>
    </xdr:from>
    <xdr:to>
      <xdr:col>14</xdr:col>
      <xdr:colOff>327660</xdr:colOff>
      <xdr:row>21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:a16="http://schemas.microsoft.com/office/drawing/2014/main" id="{B999A608-D15A-52D9-1AF6-5CC7E005B49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533400</xdr:colOff>
      <xdr:row>6</xdr:row>
      <xdr:rowOff>148590</xdr:rowOff>
    </xdr:from>
    <xdr:to>
      <xdr:col>20</xdr:col>
      <xdr:colOff>441960</xdr:colOff>
      <xdr:row>21</xdr:row>
      <xdr:rowOff>148590</xdr:rowOff>
    </xdr:to>
    <xdr:graphicFrame macro="">
      <xdr:nvGraphicFramePr>
        <xdr:cNvPr id="4" name="Gráfico 3">
          <a:extLst>
            <a:ext uri="{FF2B5EF4-FFF2-40B4-BE49-F238E27FC236}">
              <a16:creationId xmlns:a16="http://schemas.microsoft.com/office/drawing/2014/main" id="{82839318-445E-0707-8789-D78ECBBE3CAA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FD58D303-D155-452E-A7F9-8F226E6F877C}" name="Tabela13" displayName="Tabela13" ref="A2:P6" totalsRowShown="0" headerRowDxfId="45" dataDxfId="44">
  <autoFilter ref="A2:P6" xr:uid="{FD58D303-D155-452E-A7F9-8F226E6F877C}"/>
  <tableColumns count="16">
    <tableColumn id="1" xr3:uid="{6C31BB75-F230-4B2B-BC06-9096864EB564}" name="Orçamento da UFOPA" dataDxfId="15"/>
    <tableColumn id="14" xr3:uid="{C6052D92-7F47-4381-8469-6218B303626E}" name="2011" dataDxfId="14" dataCellStyle="Vírgula"/>
    <tableColumn id="13" xr3:uid="{7911E930-08DC-4BC0-B51B-600634CFAAF0}" name="2012" dataDxfId="13" dataCellStyle="Vírgula"/>
    <tableColumn id="12" xr3:uid="{C0F68214-E9D2-4200-AA63-065AA6CF2996}" name="2013" dataDxfId="12" dataCellStyle="Vírgula"/>
    <tableColumn id="6" xr3:uid="{903B6997-B876-4A46-97A9-B3FE56923CB6}" name="2014" dataDxfId="11" dataCellStyle="Vírgula"/>
    <tableColumn id="5" xr3:uid="{F45BFC0D-D24F-4C80-8EC5-E6C36143ADF7}" name="2015" dataDxfId="10" dataCellStyle="Vírgula"/>
    <tableColumn id="4" xr3:uid="{70CAA690-60FE-45AB-9CB3-31D56A00F986}" name="2016" dataDxfId="9" dataCellStyle="Vírgula"/>
    <tableColumn id="3" xr3:uid="{8F588326-A7E4-4A8D-948C-08C04CF18C99}" name="2017" dataDxfId="8" dataCellStyle="Vírgula"/>
    <tableColumn id="2" xr3:uid="{54B720BD-D910-4D04-83A8-1C9D2621F47B}" name="2018" dataDxfId="7" dataCellStyle="Vírgula"/>
    <tableColumn id="7" xr3:uid="{BC422019-BC84-46C9-8BA5-DAD1978738EB}" name="2019" dataDxfId="6" dataCellStyle="Vírgula"/>
    <tableColumn id="8" xr3:uid="{BF55788E-142C-46BE-9EEC-0F74994AE940}" name="2020" dataDxfId="5" dataCellStyle="Vírgula"/>
    <tableColumn id="9" xr3:uid="{25C02CA9-A095-4B76-B008-7F49BC0B9B77}" name="2021" dataDxfId="4" dataCellStyle="Vírgula"/>
    <tableColumn id="10" xr3:uid="{7AC38159-F49A-41D9-B313-CB575BFAF264}" name="2022" dataDxfId="3" dataCellStyle="Vírgula"/>
    <tableColumn id="11" xr3:uid="{2DBE8195-6191-4C0A-968A-722B22A8D53E}" name="2023" dataDxfId="2" dataCellStyle="Vírgula"/>
    <tableColumn id="15" xr3:uid="{15B447B4-C2B6-4078-9B20-37E7A9E82FCE}" name="2024" dataDxfId="1" dataCellStyle="Vírgula"/>
    <tableColumn id="16" xr3:uid="{53EF75C3-2227-4022-A954-1C2CFC12CDB2}" name="PLOA 2025" dataDxfId="0" dataCellStyle="Vírgula"/>
  </tableColumns>
  <tableStyleInfo name="TableStyleLight8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1837C4F4-A3BC-4BE4-992E-3F06EF5D0D58}" name="Tabela2" displayName="Tabela2" ref="B3:G27" totalsRowShown="0" headerRowDxfId="43" dataDxfId="42">
  <autoFilter ref="B3:G27" xr:uid="{1837C4F4-A3BC-4BE4-992E-3F06EF5D0D58}"/>
  <tableColumns count="6">
    <tableColumn id="1" xr3:uid="{3FAF6EDE-5E7B-428D-9C80-C988692719E3}" name="% Liquidação Histórica" dataDxfId="41"/>
    <tableColumn id="2" xr3:uid="{7DEFC67B-42B3-4BE5-80AC-E4AD0C7B0427}" name="2020" dataDxfId="40"/>
    <tableColumn id="3" xr3:uid="{F963239A-3862-4199-8400-2F7E163E2B56}" name="2021" dataDxfId="39"/>
    <tableColumn id="4" xr3:uid="{1D99522B-8FB9-4990-B85C-FAA3C25BF796}" name="2022" dataDxfId="38"/>
    <tableColumn id="5" xr3:uid="{C638622A-3D90-4F2C-8073-1B49A5DDF860}" name="2023" dataDxfId="37"/>
    <tableColumn id="6" xr3:uid="{E1F7CE90-13D9-4B98-8B59-9928F3443FED}" name="2024" dataDxfId="36"/>
  </tableColumns>
  <tableStyleInfo name="TableStyleLight11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4307B1ED-8416-44CD-9376-63DB0E00C2D5}" name="Tabela3" displayName="Tabela3" ref="P3:T4" totalsRowShown="0">
  <autoFilter ref="P3:T4" xr:uid="{4307B1ED-8416-44CD-9376-63DB0E00C2D5}"/>
  <tableColumns count="5">
    <tableColumn id="1" xr3:uid="{05C4D2EB-B1A7-448D-A711-4A424460D238}" name="% Liquidação"/>
    <tableColumn id="2" xr3:uid="{C9CF5A9A-DD94-4491-9D00-C2E288F315D7}" name="2021" dataDxfId="35" dataCellStyle="Porcentagem"/>
    <tableColumn id="3" xr3:uid="{52E908C5-0BB7-404F-911A-0C8297DFB03C}" name="2022" dataDxfId="34" dataCellStyle="Porcentagem"/>
    <tableColumn id="4" xr3:uid="{61F02214-B332-4DFF-91C0-380DE3183139}" name="2023" dataDxfId="33" dataCellStyle="Porcentagem"/>
    <tableColumn id="5" xr3:uid="{3621BAD0-2F9C-40C2-AF15-F0AEBC6AD706}" name="2024" dataDxfId="32" dataCellStyle="Porcentagem"/>
  </tableColumns>
  <tableStyleInfo name="TableStyleLight11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36BA4B1D-6C6D-4617-8A88-5BA528BC2B26}" name="Tabela4" displayName="Tabela4" ref="B2:E8" totalsRowShown="0" headerRowDxfId="31" dataDxfId="30">
  <autoFilter ref="B2:E8" xr:uid="{36BA4B1D-6C6D-4617-8A88-5BA528BC2B26}"/>
  <tableColumns count="4">
    <tableColumn id="1" xr3:uid="{5FF505F9-6A02-4C90-A46A-57D0B5B2D7ED}" name="DiaEmissao (Ano)" dataDxfId="29"/>
    <tableColumn id="2" xr3:uid="{47A4929A-B163-45A1-B278-289A3119440A}" name="RAP'S Inscritos" dataDxfId="28" dataCellStyle="Vírgula"/>
    <tableColumn id="3" xr3:uid="{9E4C2492-9943-4F62-832D-E64079D78599}" name="RAP's Liquidados" dataDxfId="27" dataCellStyle="Vírgula"/>
    <tableColumn id="4" xr3:uid="{9EA1AAB1-53B0-4B41-A90A-BBBA7B68B46D}" name="% Liquidado" dataDxfId="26" dataCellStyle="Porcentagem">
      <calculatedColumnFormula>D3/C3</calculatedColumnFormula>
    </tableColumn>
  </tableColumns>
  <tableStyleInfo name="TableStyleLight11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table" Target="../tables/table3.xml"/><Relationship Id="rId2" Type="http://schemas.openxmlformats.org/officeDocument/2006/relationships/table" Target="../tables/table2.xml"/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04A5A7-DEF1-4E83-B1BA-F4DB417AA127}">
  <dimension ref="A1:P25"/>
  <sheetViews>
    <sheetView workbookViewId="0">
      <selection activeCell="N21" sqref="N21"/>
    </sheetView>
  </sheetViews>
  <sheetFormatPr defaultRowHeight="14.4" x14ac:dyDescent="0.3"/>
  <cols>
    <col min="1" max="1" width="21.88671875" bestFit="1" customWidth="1"/>
    <col min="2" max="5" width="11.21875" bestFit="1" customWidth="1"/>
    <col min="6" max="6" width="12.21875" bestFit="1" customWidth="1"/>
    <col min="7" max="7" width="11.21875" bestFit="1" customWidth="1"/>
    <col min="8" max="14" width="12.21875" bestFit="1" customWidth="1"/>
    <col min="16" max="16" width="15" bestFit="1" customWidth="1"/>
  </cols>
  <sheetData>
    <row r="1" spans="1:16" x14ac:dyDescent="0.3">
      <c r="A1">
        <v>1000000</v>
      </c>
      <c r="B1" t="s">
        <v>0</v>
      </c>
    </row>
    <row r="2" spans="1:16" x14ac:dyDescent="0.3">
      <c r="A2" s="1" t="s">
        <v>1</v>
      </c>
      <c r="B2" s="2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2" t="s">
        <v>8</v>
      </c>
      <c r="I2" s="2" t="s">
        <v>9</v>
      </c>
      <c r="J2" s="2" t="s">
        <v>10</v>
      </c>
      <c r="K2" s="2" t="s">
        <v>11</v>
      </c>
      <c r="L2" s="2" t="s">
        <v>12</v>
      </c>
      <c r="M2" s="2" t="s">
        <v>13</v>
      </c>
      <c r="N2" s="2" t="s">
        <v>14</v>
      </c>
      <c r="O2" s="2" t="s">
        <v>15</v>
      </c>
      <c r="P2" s="2" t="s">
        <v>16</v>
      </c>
    </row>
    <row r="3" spans="1:16" x14ac:dyDescent="0.3">
      <c r="A3" s="3" t="s">
        <v>17</v>
      </c>
      <c r="B3" s="32">
        <v>36.175328999999998</v>
      </c>
      <c r="C3" s="32">
        <v>36.432099999999998</v>
      </c>
      <c r="D3" s="32">
        <v>40.601424999999999</v>
      </c>
      <c r="E3" s="32">
        <v>57.822105999999998</v>
      </c>
      <c r="F3" s="32">
        <v>110.095535</v>
      </c>
      <c r="G3" s="32">
        <v>92.493266000000006</v>
      </c>
      <c r="H3" s="32">
        <v>111.762102</v>
      </c>
      <c r="I3" s="32">
        <v>117.556862</v>
      </c>
      <c r="J3" s="32">
        <v>144.02622</v>
      </c>
      <c r="K3" s="32">
        <v>149.84562299999999</v>
      </c>
      <c r="L3" s="32">
        <v>166.15405999999999</v>
      </c>
      <c r="M3" s="32">
        <v>169.60988900000001</v>
      </c>
      <c r="N3" s="32">
        <v>176.59722400000001</v>
      </c>
      <c r="O3" s="33">
        <v>200.14897999999999</v>
      </c>
      <c r="P3" s="33">
        <v>211.06328999999999</v>
      </c>
    </row>
    <row r="4" spans="1:16" x14ac:dyDescent="0.3">
      <c r="A4" s="3" t="s">
        <v>18</v>
      </c>
      <c r="B4" s="32">
        <v>20.613084000000001</v>
      </c>
      <c r="C4" s="32">
        <v>25.255291</v>
      </c>
      <c r="D4" s="32">
        <v>25.935659999999999</v>
      </c>
      <c r="E4" s="32">
        <v>25.315588999999999</v>
      </c>
      <c r="F4" s="32">
        <v>37.301864000000002</v>
      </c>
      <c r="G4" s="32">
        <v>39.649290000000001</v>
      </c>
      <c r="H4" s="32">
        <v>39.713853</v>
      </c>
      <c r="I4" s="32">
        <v>32.754176000000001</v>
      </c>
      <c r="J4" s="32">
        <v>40.044451000000002</v>
      </c>
      <c r="K4" s="32">
        <v>39.269468000000003</v>
      </c>
      <c r="L4" s="32">
        <v>32.442151000000003</v>
      </c>
      <c r="M4" s="32">
        <v>38.69341</v>
      </c>
      <c r="N4" s="32">
        <v>34.249751000000003</v>
      </c>
      <c r="O4" s="33">
        <v>43.672626000000001</v>
      </c>
      <c r="P4" s="33">
        <v>49.730384000000001</v>
      </c>
    </row>
    <row r="5" spans="1:16" x14ac:dyDescent="0.3">
      <c r="A5" s="3" t="s">
        <v>19</v>
      </c>
      <c r="B5" s="32">
        <v>40.454227000000003</v>
      </c>
      <c r="C5" s="32">
        <v>25.181159999999998</v>
      </c>
      <c r="D5" s="32">
        <v>25.233353999999999</v>
      </c>
      <c r="E5" s="32">
        <v>21.433021</v>
      </c>
      <c r="F5" s="32">
        <v>31.841623999999999</v>
      </c>
      <c r="G5" s="32">
        <v>41.049950000000003</v>
      </c>
      <c r="H5" s="32">
        <v>16.037406000000001</v>
      </c>
      <c r="I5" s="32">
        <v>11.52</v>
      </c>
      <c r="J5" s="32">
        <v>6.8359740000000011</v>
      </c>
      <c r="K5" s="32">
        <v>5.4754209999999999</v>
      </c>
      <c r="L5" s="32">
        <v>4.1618170000000001</v>
      </c>
      <c r="M5" s="32">
        <v>2.82</v>
      </c>
      <c r="N5" s="32">
        <v>1.983412</v>
      </c>
      <c r="O5" s="33">
        <v>9.8974000000000006E-2</v>
      </c>
      <c r="P5" s="33">
        <v>0.35</v>
      </c>
    </row>
    <row r="6" spans="1:16" x14ac:dyDescent="0.3">
      <c r="A6" s="3" t="s">
        <v>21</v>
      </c>
      <c r="B6" s="32">
        <f>SUBTOTAL(109,B3:B5)</f>
        <v>97.242639999999994</v>
      </c>
      <c r="C6" s="32">
        <f t="shared" ref="C6:P6" si="0">SUBTOTAL(109,C3:C5)</f>
        <v>86.868550999999997</v>
      </c>
      <c r="D6" s="32">
        <f t="shared" si="0"/>
        <v>91.770438999999982</v>
      </c>
      <c r="E6" s="32">
        <f t="shared" si="0"/>
        <v>104.57071599999999</v>
      </c>
      <c r="F6" s="32">
        <f t="shared" si="0"/>
        <v>179.239023</v>
      </c>
      <c r="G6" s="32">
        <f t="shared" si="0"/>
        <v>173.19250600000001</v>
      </c>
      <c r="H6" s="32">
        <f t="shared" si="0"/>
        <v>167.513361</v>
      </c>
      <c r="I6" s="32">
        <f t="shared" si="0"/>
        <v>161.83103800000001</v>
      </c>
      <c r="J6" s="32">
        <f t="shared" si="0"/>
        <v>190.906645</v>
      </c>
      <c r="K6" s="32">
        <f t="shared" si="0"/>
        <v>194.59051200000002</v>
      </c>
      <c r="L6" s="32">
        <f t="shared" si="0"/>
        <v>202.758028</v>
      </c>
      <c r="M6" s="32">
        <f t="shared" si="0"/>
        <v>211.123299</v>
      </c>
      <c r="N6" s="32">
        <f t="shared" si="0"/>
        <v>212.830387</v>
      </c>
      <c r="O6" s="32">
        <f t="shared" si="0"/>
        <v>243.92058</v>
      </c>
      <c r="P6" s="32">
        <f t="shared" si="0"/>
        <v>261.14367400000003</v>
      </c>
    </row>
    <row r="25" spans="3:3" x14ac:dyDescent="0.3">
      <c r="C25" t="s">
        <v>20</v>
      </c>
    </row>
  </sheetData>
  <pageMargins left="0.511811024" right="0.511811024" top="0.78740157499999996" bottom="0.78740157499999996" header="0.31496062000000002" footer="0.31496062000000002"/>
  <drawing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C2F494-C73D-44E6-A6F0-5BDF733D568D}">
  <dimension ref="B1:F9"/>
  <sheetViews>
    <sheetView showGridLines="0" workbookViewId="0">
      <selection activeCell="B2" sqref="B2"/>
    </sheetView>
  </sheetViews>
  <sheetFormatPr defaultRowHeight="14.4" x14ac:dyDescent="0.3"/>
  <cols>
    <col min="2" max="2" width="43.21875" bestFit="1" customWidth="1"/>
    <col min="3" max="6" width="13.88671875" bestFit="1" customWidth="1"/>
  </cols>
  <sheetData>
    <row r="1" spans="2:6" x14ac:dyDescent="0.3">
      <c r="B1" t="s">
        <v>422</v>
      </c>
    </row>
    <row r="2" spans="2:6" x14ac:dyDescent="0.3">
      <c r="B2" s="4" t="s">
        <v>29</v>
      </c>
      <c r="C2" s="4">
        <v>2021</v>
      </c>
      <c r="D2" s="4">
        <v>2022</v>
      </c>
      <c r="E2" s="4">
        <v>2023</v>
      </c>
      <c r="F2" s="4">
        <v>2024</v>
      </c>
    </row>
    <row r="3" spans="2:6" x14ac:dyDescent="0.3">
      <c r="B3" s="5" t="s">
        <v>22</v>
      </c>
      <c r="C3" s="7">
        <v>43433.94</v>
      </c>
      <c r="D3" s="7">
        <v>48747.81</v>
      </c>
      <c r="E3" s="7">
        <v>52044.82</v>
      </c>
      <c r="F3" s="7">
        <v>50558.01</v>
      </c>
    </row>
    <row r="4" spans="2:6" x14ac:dyDescent="0.3">
      <c r="B4" s="5" t="s">
        <v>23</v>
      </c>
      <c r="C4" s="7">
        <v>944890.54</v>
      </c>
      <c r="D4" s="7">
        <v>1074490.8600000001</v>
      </c>
      <c r="E4" s="7">
        <v>2218897.37</v>
      </c>
      <c r="F4" s="7">
        <v>1919094.48</v>
      </c>
    </row>
    <row r="5" spans="2:6" x14ac:dyDescent="0.3">
      <c r="B5" s="5" t="s">
        <v>24</v>
      </c>
      <c r="C5" s="7">
        <v>28694113.449999999</v>
      </c>
      <c r="D5" s="7">
        <v>27069332.280000001</v>
      </c>
      <c r="E5" s="7">
        <v>33653857.32</v>
      </c>
      <c r="F5" s="7">
        <v>31141258.5</v>
      </c>
    </row>
    <row r="6" spans="2:6" x14ac:dyDescent="0.3">
      <c r="B6" s="5" t="s">
        <v>25</v>
      </c>
      <c r="C6" s="7">
        <v>7397667.0199999996</v>
      </c>
      <c r="D6" s="7">
        <v>8349316.46</v>
      </c>
      <c r="E6" s="7">
        <v>9414008.4199999999</v>
      </c>
      <c r="F6" s="7">
        <v>10622610.83</v>
      </c>
    </row>
    <row r="7" spans="2:6" x14ac:dyDescent="0.3">
      <c r="B7" s="5" t="s">
        <v>26</v>
      </c>
      <c r="C7" s="7">
        <v>170925.65</v>
      </c>
      <c r="D7" s="7">
        <v>227715.58</v>
      </c>
      <c r="E7" s="7">
        <v>216327.05</v>
      </c>
      <c r="F7" s="7">
        <v>213559.11</v>
      </c>
    </row>
    <row r="8" spans="2:6" x14ac:dyDescent="0.3">
      <c r="B8" s="5" t="s">
        <v>27</v>
      </c>
      <c r="C8" s="7">
        <v>1023331.14</v>
      </c>
      <c r="D8" s="7">
        <v>4499098.87</v>
      </c>
      <c r="E8" s="7">
        <v>3189652.68</v>
      </c>
      <c r="F8" s="7">
        <v>6534405.2000000002</v>
      </c>
    </row>
    <row r="9" spans="2:6" x14ac:dyDescent="0.3">
      <c r="B9" s="6" t="s">
        <v>28</v>
      </c>
      <c r="C9" s="8">
        <v>38274361.740000002</v>
      </c>
      <c r="D9" s="8">
        <v>41268701.859999999</v>
      </c>
      <c r="E9" s="8">
        <v>48744787.659999996</v>
      </c>
      <c r="F9" s="8">
        <v>50481486.130000003</v>
      </c>
    </row>
  </sheetData>
  <conditionalFormatting sqref="B2:B8">
    <cfRule type="duplicateValues" dxfId="25" priority="5"/>
    <cfRule type="duplicateValues" dxfId="24" priority="6"/>
  </conditionalFormatting>
  <conditionalFormatting sqref="B9">
    <cfRule type="duplicateValues" dxfId="23" priority="1"/>
    <cfRule type="duplicateValues" dxfId="22" priority="2"/>
  </conditionalFormatting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E354CB-54EA-4F6A-8509-D88D4797219E}">
  <dimension ref="B2:E283"/>
  <sheetViews>
    <sheetView tabSelected="1" topLeftCell="C261" workbookViewId="0">
      <selection activeCell="D3" sqref="D3:D283"/>
    </sheetView>
  </sheetViews>
  <sheetFormatPr defaultRowHeight="14.4" x14ac:dyDescent="0.3"/>
  <cols>
    <col min="2" max="2" width="33" bestFit="1" customWidth="1"/>
    <col min="3" max="3" width="51.44140625" bestFit="1" customWidth="1"/>
    <col min="4" max="4" width="78.77734375" bestFit="1" customWidth="1"/>
    <col min="5" max="5" width="51.44140625" bestFit="1" customWidth="1"/>
  </cols>
  <sheetData>
    <row r="2" spans="2:5" x14ac:dyDescent="0.3">
      <c r="B2" s="9" t="s">
        <v>30</v>
      </c>
      <c r="C2" t="s">
        <v>385</v>
      </c>
      <c r="D2" t="s">
        <v>31</v>
      </c>
      <c r="E2" t="s">
        <v>385</v>
      </c>
    </row>
    <row r="3" spans="2:5" x14ac:dyDescent="0.3">
      <c r="B3" t="s">
        <v>32</v>
      </c>
      <c r="C3" s="10" t="s">
        <v>33</v>
      </c>
      <c r="D3" s="10" t="s">
        <v>88</v>
      </c>
      <c r="E3" s="10" t="s">
        <v>386</v>
      </c>
    </row>
    <row r="4" spans="2:5" x14ac:dyDescent="0.3">
      <c r="B4" t="s">
        <v>35</v>
      </c>
      <c r="C4" s="10" t="s">
        <v>36</v>
      </c>
      <c r="D4" s="10" t="s">
        <v>352</v>
      </c>
      <c r="E4" s="10" t="s">
        <v>68</v>
      </c>
    </row>
    <row r="5" spans="2:5" x14ac:dyDescent="0.3">
      <c r="B5" t="s">
        <v>38</v>
      </c>
      <c r="C5" s="10" t="s">
        <v>39</v>
      </c>
      <c r="D5" s="10" t="s">
        <v>291</v>
      </c>
      <c r="E5" s="10" t="s">
        <v>71</v>
      </c>
    </row>
    <row r="6" spans="2:5" x14ac:dyDescent="0.3">
      <c r="B6" t="s">
        <v>41</v>
      </c>
      <c r="C6" s="10" t="s">
        <v>42</v>
      </c>
      <c r="D6" s="10" t="s">
        <v>292</v>
      </c>
      <c r="E6" s="10" t="s">
        <v>73</v>
      </c>
    </row>
    <row r="7" spans="2:5" x14ac:dyDescent="0.3">
      <c r="B7" t="s">
        <v>44</v>
      </c>
      <c r="C7" s="10" t="s">
        <v>45</v>
      </c>
      <c r="D7" s="10" t="s">
        <v>293</v>
      </c>
      <c r="E7" s="10" t="s">
        <v>75</v>
      </c>
    </row>
    <row r="8" spans="2:5" x14ac:dyDescent="0.3">
      <c r="B8" t="s">
        <v>47</v>
      </c>
      <c r="C8" s="10" t="s">
        <v>48</v>
      </c>
      <c r="D8" s="10" t="s">
        <v>226</v>
      </c>
      <c r="E8" s="10" t="s">
        <v>77</v>
      </c>
    </row>
    <row r="9" spans="2:5" x14ac:dyDescent="0.3">
      <c r="B9" t="s">
        <v>50</v>
      </c>
      <c r="C9" s="10" t="s">
        <v>51</v>
      </c>
      <c r="D9" s="10" t="s">
        <v>332</v>
      </c>
      <c r="E9" s="10" t="s">
        <v>79</v>
      </c>
    </row>
    <row r="10" spans="2:5" x14ac:dyDescent="0.3">
      <c r="B10" t="s">
        <v>53</v>
      </c>
      <c r="C10" s="10" t="s">
        <v>54</v>
      </c>
      <c r="D10" s="10" t="s">
        <v>319</v>
      </c>
      <c r="E10" s="10" t="s">
        <v>81</v>
      </c>
    </row>
    <row r="11" spans="2:5" x14ac:dyDescent="0.3">
      <c r="B11" t="s">
        <v>56</v>
      </c>
      <c r="C11" s="10" t="s">
        <v>57</v>
      </c>
      <c r="D11" s="10" t="s">
        <v>320</v>
      </c>
      <c r="E11" s="10" t="s">
        <v>83</v>
      </c>
    </row>
    <row r="12" spans="2:5" x14ac:dyDescent="0.3">
      <c r="B12" t="s">
        <v>59</v>
      </c>
      <c r="C12" s="10" t="s">
        <v>60</v>
      </c>
      <c r="D12" s="10" t="s">
        <v>227</v>
      </c>
      <c r="E12" s="10" t="s">
        <v>85</v>
      </c>
    </row>
    <row r="13" spans="2:5" x14ac:dyDescent="0.3">
      <c r="B13" t="s">
        <v>62</v>
      </c>
      <c r="C13" s="10" t="s">
        <v>63</v>
      </c>
      <c r="D13" s="10" t="s">
        <v>344</v>
      </c>
      <c r="E13" s="10" t="s">
        <v>87</v>
      </c>
    </row>
    <row r="14" spans="2:5" x14ac:dyDescent="0.3">
      <c r="B14" t="s">
        <v>65</v>
      </c>
      <c r="C14" s="10" t="s">
        <v>68</v>
      </c>
      <c r="D14" s="10" t="s">
        <v>268</v>
      </c>
      <c r="E14" s="10" t="s">
        <v>89</v>
      </c>
    </row>
    <row r="15" spans="2:5" x14ac:dyDescent="0.3">
      <c r="B15" t="s">
        <v>67</v>
      </c>
      <c r="C15" s="10" t="s">
        <v>71</v>
      </c>
      <c r="D15" s="10" t="s">
        <v>333</v>
      </c>
      <c r="E15" s="10" t="s">
        <v>91</v>
      </c>
    </row>
    <row r="16" spans="2:5" x14ac:dyDescent="0.3">
      <c r="B16" t="s">
        <v>70</v>
      </c>
      <c r="C16" s="10" t="s">
        <v>73</v>
      </c>
      <c r="D16" s="10" t="s">
        <v>349</v>
      </c>
      <c r="E16" s="10" t="s">
        <v>93</v>
      </c>
    </row>
    <row r="17" spans="2:5" x14ac:dyDescent="0.3">
      <c r="B17" t="s">
        <v>28</v>
      </c>
      <c r="C17" s="10" t="s">
        <v>75</v>
      </c>
      <c r="D17" s="10" t="s">
        <v>52</v>
      </c>
      <c r="E17" s="10" t="s">
        <v>95</v>
      </c>
    </row>
    <row r="18" spans="2:5" x14ac:dyDescent="0.3">
      <c r="C18" s="10" t="s">
        <v>77</v>
      </c>
      <c r="D18" s="10" t="s">
        <v>204</v>
      </c>
      <c r="E18" s="10" t="s">
        <v>97</v>
      </c>
    </row>
    <row r="19" spans="2:5" x14ac:dyDescent="0.3">
      <c r="C19" s="10" t="s">
        <v>79</v>
      </c>
      <c r="D19" s="10" t="s">
        <v>321</v>
      </c>
      <c r="E19" s="10" t="s">
        <v>99</v>
      </c>
    </row>
    <row r="20" spans="2:5" x14ac:dyDescent="0.3">
      <c r="C20" s="10" t="s">
        <v>81</v>
      </c>
      <c r="D20" s="10" t="s">
        <v>322</v>
      </c>
      <c r="E20" s="10" t="s">
        <v>101</v>
      </c>
    </row>
    <row r="21" spans="2:5" x14ac:dyDescent="0.3">
      <c r="C21" s="10" t="s">
        <v>83</v>
      </c>
      <c r="D21" s="10" t="s">
        <v>323</v>
      </c>
      <c r="E21" s="10" t="s">
        <v>103</v>
      </c>
    </row>
    <row r="22" spans="2:5" x14ac:dyDescent="0.3">
      <c r="C22" s="10" t="s">
        <v>85</v>
      </c>
      <c r="D22" s="10" t="s">
        <v>324</v>
      </c>
      <c r="E22" s="10" t="s">
        <v>105</v>
      </c>
    </row>
    <row r="23" spans="2:5" x14ac:dyDescent="0.3">
      <c r="C23" s="10" t="s">
        <v>87</v>
      </c>
      <c r="D23" s="10" t="s">
        <v>244</v>
      </c>
      <c r="E23" s="10" t="s">
        <v>107</v>
      </c>
    </row>
    <row r="24" spans="2:5" x14ac:dyDescent="0.3">
      <c r="C24" s="10" t="s">
        <v>89</v>
      </c>
      <c r="D24" s="10" t="s">
        <v>339</v>
      </c>
      <c r="E24" s="10" t="s">
        <v>109</v>
      </c>
    </row>
    <row r="25" spans="2:5" x14ac:dyDescent="0.3">
      <c r="C25" s="10" t="s">
        <v>91</v>
      </c>
      <c r="D25" s="10" t="s">
        <v>276</v>
      </c>
      <c r="E25" s="10" t="s">
        <v>111</v>
      </c>
    </row>
    <row r="26" spans="2:5" x14ac:dyDescent="0.3">
      <c r="C26" s="10" t="s">
        <v>93</v>
      </c>
      <c r="D26" s="10" t="s">
        <v>277</v>
      </c>
      <c r="E26" s="10" t="s">
        <v>113</v>
      </c>
    </row>
    <row r="27" spans="2:5" x14ac:dyDescent="0.3">
      <c r="C27" s="10" t="s">
        <v>95</v>
      </c>
      <c r="D27" s="10" t="s">
        <v>278</v>
      </c>
      <c r="E27" s="10" t="s">
        <v>49</v>
      </c>
    </row>
    <row r="28" spans="2:5" x14ac:dyDescent="0.3">
      <c r="C28" s="10" t="s">
        <v>97</v>
      </c>
      <c r="D28" s="10" t="s">
        <v>279</v>
      </c>
      <c r="E28" s="10" t="s">
        <v>116</v>
      </c>
    </row>
    <row r="29" spans="2:5" x14ac:dyDescent="0.3">
      <c r="C29" s="10" t="s">
        <v>99</v>
      </c>
      <c r="D29" s="10" t="s">
        <v>280</v>
      </c>
      <c r="E29" s="10" t="s">
        <v>118</v>
      </c>
    </row>
    <row r="30" spans="2:5" x14ac:dyDescent="0.3">
      <c r="C30" s="10" t="s">
        <v>101</v>
      </c>
      <c r="D30" s="10" t="s">
        <v>281</v>
      </c>
      <c r="E30" s="10" t="s">
        <v>120</v>
      </c>
    </row>
    <row r="31" spans="2:5" x14ac:dyDescent="0.3">
      <c r="C31" s="10" t="s">
        <v>103</v>
      </c>
      <c r="D31" s="10" t="s">
        <v>282</v>
      </c>
      <c r="E31" s="10" t="s">
        <v>122</v>
      </c>
    </row>
    <row r="32" spans="2:5" x14ac:dyDescent="0.3">
      <c r="C32" s="10" t="s">
        <v>105</v>
      </c>
      <c r="D32" s="10" t="s">
        <v>283</v>
      </c>
      <c r="E32" s="10" t="s">
        <v>124</v>
      </c>
    </row>
    <row r="33" spans="3:5" x14ac:dyDescent="0.3">
      <c r="C33" s="10" t="s">
        <v>107</v>
      </c>
      <c r="D33" s="10" t="s">
        <v>284</v>
      </c>
      <c r="E33" s="10" t="s">
        <v>126</v>
      </c>
    </row>
    <row r="34" spans="3:5" x14ac:dyDescent="0.3">
      <c r="C34" s="10" t="s">
        <v>109</v>
      </c>
      <c r="D34" s="10" t="s">
        <v>285</v>
      </c>
      <c r="E34" s="10" t="s">
        <v>128</v>
      </c>
    </row>
    <row r="35" spans="3:5" x14ac:dyDescent="0.3">
      <c r="C35" s="10" t="s">
        <v>111</v>
      </c>
      <c r="D35" s="10" t="s">
        <v>119</v>
      </c>
      <c r="E35" s="10" t="s">
        <v>130</v>
      </c>
    </row>
    <row r="36" spans="3:5" x14ac:dyDescent="0.3">
      <c r="C36" s="10" t="s">
        <v>113</v>
      </c>
      <c r="D36" s="10" t="s">
        <v>205</v>
      </c>
      <c r="E36" s="10" t="s">
        <v>132</v>
      </c>
    </row>
    <row r="37" spans="3:5" x14ac:dyDescent="0.3">
      <c r="C37" s="10" t="s">
        <v>49</v>
      </c>
      <c r="D37" s="10" t="s">
        <v>90</v>
      </c>
      <c r="E37" s="10" t="s">
        <v>135</v>
      </c>
    </row>
    <row r="38" spans="3:5" x14ac:dyDescent="0.3">
      <c r="C38" s="10" t="s">
        <v>116</v>
      </c>
      <c r="D38" s="10" t="s">
        <v>206</v>
      </c>
      <c r="E38" s="10" t="s">
        <v>137</v>
      </c>
    </row>
    <row r="39" spans="3:5" x14ac:dyDescent="0.3">
      <c r="C39" s="10" t="s">
        <v>118</v>
      </c>
      <c r="D39" s="10" t="s">
        <v>340</v>
      </c>
      <c r="E39" s="10" t="s">
        <v>139</v>
      </c>
    </row>
    <row r="40" spans="3:5" x14ac:dyDescent="0.3">
      <c r="C40" s="10" t="s">
        <v>120</v>
      </c>
      <c r="D40" s="10" t="s">
        <v>341</v>
      </c>
      <c r="E40" s="10" t="s">
        <v>141</v>
      </c>
    </row>
    <row r="41" spans="3:5" x14ac:dyDescent="0.3">
      <c r="C41" s="10" t="s">
        <v>122</v>
      </c>
      <c r="D41" s="10" t="s">
        <v>342</v>
      </c>
      <c r="E41" s="10" t="s">
        <v>143</v>
      </c>
    </row>
    <row r="42" spans="3:5" x14ac:dyDescent="0.3">
      <c r="C42" s="10" t="s">
        <v>124</v>
      </c>
      <c r="D42" s="10" t="s">
        <v>104</v>
      </c>
      <c r="E42" s="10" t="s">
        <v>145</v>
      </c>
    </row>
    <row r="43" spans="3:5" x14ac:dyDescent="0.3">
      <c r="C43" s="10" t="s">
        <v>126</v>
      </c>
      <c r="D43" s="10" t="s">
        <v>106</v>
      </c>
      <c r="E43" s="10" t="s">
        <v>50</v>
      </c>
    </row>
    <row r="44" spans="3:5" x14ac:dyDescent="0.3">
      <c r="C44" s="10" t="s">
        <v>128</v>
      </c>
      <c r="D44" s="10" t="s">
        <v>228</v>
      </c>
      <c r="E44" s="10" t="s">
        <v>148</v>
      </c>
    </row>
    <row r="45" spans="3:5" x14ac:dyDescent="0.3">
      <c r="C45" s="10" t="s">
        <v>130</v>
      </c>
      <c r="D45" s="10" t="s">
        <v>334</v>
      </c>
      <c r="E45" s="10" t="s">
        <v>167</v>
      </c>
    </row>
    <row r="46" spans="3:5" x14ac:dyDescent="0.3">
      <c r="C46" s="10" t="s">
        <v>132</v>
      </c>
      <c r="D46" s="10" t="s">
        <v>358</v>
      </c>
      <c r="E46" s="10" t="s">
        <v>169</v>
      </c>
    </row>
    <row r="47" spans="3:5" x14ac:dyDescent="0.3">
      <c r="C47" s="10" t="s">
        <v>135</v>
      </c>
      <c r="D47" s="10" t="s">
        <v>359</v>
      </c>
      <c r="E47" s="10" t="s">
        <v>171</v>
      </c>
    </row>
    <row r="48" spans="3:5" x14ac:dyDescent="0.3">
      <c r="C48" s="10" t="s">
        <v>137</v>
      </c>
      <c r="D48" s="10" t="s">
        <v>360</v>
      </c>
      <c r="E48" s="10" t="s">
        <v>173</v>
      </c>
    </row>
    <row r="49" spans="3:5" x14ac:dyDescent="0.3">
      <c r="C49" s="10" t="s">
        <v>139</v>
      </c>
      <c r="D49" s="10" t="s">
        <v>108</v>
      </c>
      <c r="E49" s="10" t="s">
        <v>175</v>
      </c>
    </row>
    <row r="50" spans="3:5" x14ac:dyDescent="0.3">
      <c r="C50" s="10" t="s">
        <v>141</v>
      </c>
      <c r="D50" s="10" t="s">
        <v>110</v>
      </c>
      <c r="E50" s="10" t="s">
        <v>177</v>
      </c>
    </row>
    <row r="51" spans="3:5" x14ac:dyDescent="0.3">
      <c r="C51" s="10" t="s">
        <v>143</v>
      </c>
      <c r="D51" s="10" t="s">
        <v>112</v>
      </c>
      <c r="E51" s="10" t="s">
        <v>179</v>
      </c>
    </row>
    <row r="52" spans="3:5" x14ac:dyDescent="0.3">
      <c r="C52" s="10" t="s">
        <v>145</v>
      </c>
      <c r="D52" s="10" t="s">
        <v>125</v>
      </c>
      <c r="E52" s="10" t="s">
        <v>181</v>
      </c>
    </row>
    <row r="53" spans="3:5" x14ac:dyDescent="0.3">
      <c r="C53" s="10" t="s">
        <v>50</v>
      </c>
      <c r="D53" s="10" t="s">
        <v>160</v>
      </c>
      <c r="E53" s="10" t="s">
        <v>183</v>
      </c>
    </row>
    <row r="54" spans="3:5" x14ac:dyDescent="0.3">
      <c r="C54" s="10" t="s">
        <v>148</v>
      </c>
      <c r="D54" s="10" t="s">
        <v>162</v>
      </c>
      <c r="E54" s="10" t="s">
        <v>185</v>
      </c>
    </row>
    <row r="55" spans="3:5" x14ac:dyDescent="0.3">
      <c r="C55" s="10" t="s">
        <v>167</v>
      </c>
      <c r="D55" s="10" t="s">
        <v>164</v>
      </c>
      <c r="E55" s="10" t="s">
        <v>187</v>
      </c>
    </row>
    <row r="56" spans="3:5" x14ac:dyDescent="0.3">
      <c r="C56" s="10" t="s">
        <v>169</v>
      </c>
      <c r="D56" s="10" t="s">
        <v>166</v>
      </c>
      <c r="E56" s="10" t="s">
        <v>189</v>
      </c>
    </row>
    <row r="57" spans="3:5" x14ac:dyDescent="0.3">
      <c r="C57" s="10" t="s">
        <v>171</v>
      </c>
      <c r="D57" s="10" t="s">
        <v>168</v>
      </c>
      <c r="E57" s="10" t="s">
        <v>191</v>
      </c>
    </row>
    <row r="58" spans="3:5" x14ac:dyDescent="0.3">
      <c r="C58" s="10" t="s">
        <v>173</v>
      </c>
      <c r="D58" s="10" t="s">
        <v>170</v>
      </c>
    </row>
    <row r="59" spans="3:5" x14ac:dyDescent="0.3">
      <c r="C59" s="10" t="s">
        <v>175</v>
      </c>
      <c r="D59" s="10" t="s">
        <v>172</v>
      </c>
    </row>
    <row r="60" spans="3:5" x14ac:dyDescent="0.3">
      <c r="C60" s="10" t="s">
        <v>177</v>
      </c>
      <c r="D60" s="10" t="s">
        <v>174</v>
      </c>
    </row>
    <row r="61" spans="3:5" x14ac:dyDescent="0.3">
      <c r="C61" s="10" t="s">
        <v>179</v>
      </c>
      <c r="D61" s="10" t="s">
        <v>197</v>
      </c>
    </row>
    <row r="62" spans="3:5" x14ac:dyDescent="0.3">
      <c r="C62" s="10" t="s">
        <v>181</v>
      </c>
      <c r="D62" s="10" t="s">
        <v>198</v>
      </c>
    </row>
    <row r="63" spans="3:5" x14ac:dyDescent="0.3">
      <c r="C63" s="10" t="s">
        <v>183</v>
      </c>
      <c r="D63" s="10" t="s">
        <v>245</v>
      </c>
    </row>
    <row r="64" spans="3:5" x14ac:dyDescent="0.3">
      <c r="C64" s="10" t="s">
        <v>185</v>
      </c>
      <c r="D64" s="10" t="s">
        <v>207</v>
      </c>
    </row>
    <row r="65" spans="3:4" x14ac:dyDescent="0.3">
      <c r="C65" s="10" t="s">
        <v>187</v>
      </c>
      <c r="D65" s="10" t="s">
        <v>195</v>
      </c>
    </row>
    <row r="66" spans="3:4" x14ac:dyDescent="0.3">
      <c r="C66" s="10" t="s">
        <v>189</v>
      </c>
      <c r="D66" s="10" t="s">
        <v>355</v>
      </c>
    </row>
    <row r="67" spans="3:4" x14ac:dyDescent="0.3">
      <c r="C67" s="10" t="s">
        <v>191</v>
      </c>
      <c r="D67" s="10" t="s">
        <v>356</v>
      </c>
    </row>
    <row r="68" spans="3:4" x14ac:dyDescent="0.3">
      <c r="D68" s="10" t="s">
        <v>246</v>
      </c>
    </row>
    <row r="69" spans="3:4" x14ac:dyDescent="0.3">
      <c r="D69" s="10" t="s">
        <v>247</v>
      </c>
    </row>
    <row r="70" spans="3:4" x14ac:dyDescent="0.3">
      <c r="D70" s="10" t="s">
        <v>248</v>
      </c>
    </row>
    <row r="71" spans="3:4" x14ac:dyDescent="0.3">
      <c r="D71" s="10" t="s">
        <v>269</v>
      </c>
    </row>
    <row r="72" spans="3:4" x14ac:dyDescent="0.3">
      <c r="D72" s="10" t="s">
        <v>294</v>
      </c>
    </row>
    <row r="73" spans="3:4" x14ac:dyDescent="0.3">
      <c r="D73" s="10" t="s">
        <v>286</v>
      </c>
    </row>
    <row r="74" spans="3:4" x14ac:dyDescent="0.3">
      <c r="D74" s="10" t="s">
        <v>350</v>
      </c>
    </row>
    <row r="75" spans="3:4" x14ac:dyDescent="0.3">
      <c r="D75" s="10" t="s">
        <v>295</v>
      </c>
    </row>
    <row r="76" spans="3:4" x14ac:dyDescent="0.3">
      <c r="D76" s="10" t="s">
        <v>69</v>
      </c>
    </row>
    <row r="77" spans="3:4" x14ac:dyDescent="0.3">
      <c r="D77" s="10" t="s">
        <v>296</v>
      </c>
    </row>
    <row r="78" spans="3:4" x14ac:dyDescent="0.3">
      <c r="D78" s="10" t="s">
        <v>76</v>
      </c>
    </row>
    <row r="79" spans="3:4" x14ac:dyDescent="0.3">
      <c r="D79" s="10" t="s">
        <v>325</v>
      </c>
    </row>
    <row r="80" spans="3:4" x14ac:dyDescent="0.3">
      <c r="D80" s="10" t="s">
        <v>114</v>
      </c>
    </row>
    <row r="81" spans="4:4" x14ac:dyDescent="0.3">
      <c r="D81" s="10" t="s">
        <v>326</v>
      </c>
    </row>
    <row r="82" spans="4:4" x14ac:dyDescent="0.3">
      <c r="D82" s="10" t="s">
        <v>196</v>
      </c>
    </row>
    <row r="83" spans="4:4" x14ac:dyDescent="0.3">
      <c r="D83" s="10" t="s">
        <v>208</v>
      </c>
    </row>
    <row r="84" spans="4:4" x14ac:dyDescent="0.3">
      <c r="D84" s="10" t="s">
        <v>209</v>
      </c>
    </row>
    <row r="85" spans="4:4" x14ac:dyDescent="0.3">
      <c r="D85" s="10" t="s">
        <v>210</v>
      </c>
    </row>
    <row r="86" spans="4:4" x14ac:dyDescent="0.3">
      <c r="D86" s="10" t="s">
        <v>34</v>
      </c>
    </row>
    <row r="87" spans="4:4" x14ac:dyDescent="0.3">
      <c r="D87" s="10" t="s">
        <v>327</v>
      </c>
    </row>
    <row r="88" spans="4:4" x14ac:dyDescent="0.3">
      <c r="D88" s="10" t="s">
        <v>338</v>
      </c>
    </row>
    <row r="89" spans="4:4" x14ac:dyDescent="0.3">
      <c r="D89" s="10" t="s">
        <v>135</v>
      </c>
    </row>
    <row r="90" spans="4:4" x14ac:dyDescent="0.3">
      <c r="D90" s="10" t="s">
        <v>297</v>
      </c>
    </row>
    <row r="91" spans="4:4" x14ac:dyDescent="0.3">
      <c r="D91" s="10" t="s">
        <v>211</v>
      </c>
    </row>
    <row r="92" spans="4:4" x14ac:dyDescent="0.3">
      <c r="D92" s="10" t="s">
        <v>365</v>
      </c>
    </row>
    <row r="93" spans="4:4" x14ac:dyDescent="0.3">
      <c r="D93" s="10" t="s">
        <v>366</v>
      </c>
    </row>
    <row r="94" spans="4:4" x14ac:dyDescent="0.3">
      <c r="D94" s="10" t="s">
        <v>367</v>
      </c>
    </row>
    <row r="95" spans="4:4" x14ac:dyDescent="0.3">
      <c r="D95" s="10" t="s">
        <v>150</v>
      </c>
    </row>
    <row r="96" spans="4:4" x14ac:dyDescent="0.3">
      <c r="D96" s="10" t="s">
        <v>152</v>
      </c>
    </row>
    <row r="97" spans="4:4" x14ac:dyDescent="0.3">
      <c r="D97" s="10" t="s">
        <v>154</v>
      </c>
    </row>
    <row r="98" spans="4:4" x14ac:dyDescent="0.3">
      <c r="D98" s="10" t="s">
        <v>146</v>
      </c>
    </row>
    <row r="99" spans="4:4" x14ac:dyDescent="0.3">
      <c r="D99" s="10" t="s">
        <v>147</v>
      </c>
    </row>
    <row r="100" spans="4:4" x14ac:dyDescent="0.3">
      <c r="D100" s="10" t="s">
        <v>149</v>
      </c>
    </row>
    <row r="101" spans="4:4" x14ac:dyDescent="0.3">
      <c r="D101" s="10" t="s">
        <v>212</v>
      </c>
    </row>
    <row r="102" spans="4:4" x14ac:dyDescent="0.3">
      <c r="D102" s="10" t="s">
        <v>78</v>
      </c>
    </row>
    <row r="103" spans="4:4" x14ac:dyDescent="0.3">
      <c r="D103" s="10" t="s">
        <v>40</v>
      </c>
    </row>
    <row r="104" spans="4:4" x14ac:dyDescent="0.3">
      <c r="D104" s="10" t="s">
        <v>43</v>
      </c>
    </row>
    <row r="105" spans="4:4" x14ac:dyDescent="0.3">
      <c r="D105" s="10" t="s">
        <v>115</v>
      </c>
    </row>
    <row r="106" spans="4:4" x14ac:dyDescent="0.3">
      <c r="D106" s="10" t="s">
        <v>117</v>
      </c>
    </row>
    <row r="107" spans="4:4" x14ac:dyDescent="0.3">
      <c r="D107" s="10" t="s">
        <v>249</v>
      </c>
    </row>
    <row r="108" spans="4:4" x14ac:dyDescent="0.3">
      <c r="D108" s="10" t="s">
        <v>213</v>
      </c>
    </row>
    <row r="109" spans="4:4" x14ac:dyDescent="0.3">
      <c r="D109" s="10" t="s">
        <v>357</v>
      </c>
    </row>
    <row r="110" spans="4:4" x14ac:dyDescent="0.3">
      <c r="D110" s="10" t="s">
        <v>361</v>
      </c>
    </row>
    <row r="111" spans="4:4" x14ac:dyDescent="0.3">
      <c r="D111" s="10" t="s">
        <v>287</v>
      </c>
    </row>
    <row r="112" spans="4:4" x14ac:dyDescent="0.3">
      <c r="D112" s="10" t="s">
        <v>270</v>
      </c>
    </row>
    <row r="113" spans="4:4" x14ac:dyDescent="0.3">
      <c r="D113" s="10" t="s">
        <v>271</v>
      </c>
    </row>
    <row r="114" spans="4:4" x14ac:dyDescent="0.3">
      <c r="D114" s="10" t="s">
        <v>55</v>
      </c>
    </row>
    <row r="115" spans="4:4" x14ac:dyDescent="0.3">
      <c r="D115" s="10" t="s">
        <v>250</v>
      </c>
    </row>
    <row r="116" spans="4:4" x14ac:dyDescent="0.3">
      <c r="D116" s="10" t="s">
        <v>328</v>
      </c>
    </row>
    <row r="117" spans="4:4" x14ac:dyDescent="0.3">
      <c r="D117" s="10" t="s">
        <v>298</v>
      </c>
    </row>
    <row r="118" spans="4:4" x14ac:dyDescent="0.3">
      <c r="D118" s="10" t="s">
        <v>299</v>
      </c>
    </row>
    <row r="119" spans="4:4" x14ac:dyDescent="0.3">
      <c r="D119" s="10" t="s">
        <v>288</v>
      </c>
    </row>
    <row r="120" spans="4:4" x14ac:dyDescent="0.3">
      <c r="D120" s="10" t="s">
        <v>362</v>
      </c>
    </row>
    <row r="121" spans="4:4" x14ac:dyDescent="0.3">
      <c r="D121" s="10" t="s">
        <v>214</v>
      </c>
    </row>
    <row r="122" spans="4:4" x14ac:dyDescent="0.3">
      <c r="D122" s="10" t="s">
        <v>329</v>
      </c>
    </row>
    <row r="123" spans="4:4" x14ac:dyDescent="0.3">
      <c r="D123" s="10" t="s">
        <v>300</v>
      </c>
    </row>
    <row r="124" spans="4:4" x14ac:dyDescent="0.3">
      <c r="D124" s="10" t="s">
        <v>289</v>
      </c>
    </row>
    <row r="125" spans="4:4" x14ac:dyDescent="0.3">
      <c r="D125" s="10" t="s">
        <v>37</v>
      </c>
    </row>
    <row r="126" spans="4:4" x14ac:dyDescent="0.3">
      <c r="D126" s="10" t="s">
        <v>222</v>
      </c>
    </row>
    <row r="127" spans="4:4" x14ac:dyDescent="0.3">
      <c r="D127" s="10" t="s">
        <v>351</v>
      </c>
    </row>
    <row r="128" spans="4:4" x14ac:dyDescent="0.3">
      <c r="D128" s="10" t="s">
        <v>272</v>
      </c>
    </row>
    <row r="129" spans="4:4" x14ac:dyDescent="0.3">
      <c r="D129" s="10" t="s">
        <v>301</v>
      </c>
    </row>
    <row r="130" spans="4:4" x14ac:dyDescent="0.3">
      <c r="D130" s="10" t="s">
        <v>87</v>
      </c>
    </row>
    <row r="131" spans="4:4" x14ac:dyDescent="0.3">
      <c r="D131" s="10" t="s">
        <v>302</v>
      </c>
    </row>
    <row r="132" spans="4:4" x14ac:dyDescent="0.3">
      <c r="D132" s="10" t="s">
        <v>303</v>
      </c>
    </row>
    <row r="133" spans="4:4" x14ac:dyDescent="0.3">
      <c r="D133" s="10" t="s">
        <v>330</v>
      </c>
    </row>
    <row r="134" spans="4:4" x14ac:dyDescent="0.3">
      <c r="D134" s="10" t="s">
        <v>86</v>
      </c>
    </row>
    <row r="135" spans="4:4" x14ac:dyDescent="0.3">
      <c r="D135" s="10" t="s">
        <v>56</v>
      </c>
    </row>
    <row r="136" spans="4:4" x14ac:dyDescent="0.3">
      <c r="D136" s="10" t="s">
        <v>229</v>
      </c>
    </row>
    <row r="137" spans="4:4" x14ac:dyDescent="0.3">
      <c r="D137" s="10" t="s">
        <v>230</v>
      </c>
    </row>
    <row r="138" spans="4:4" x14ac:dyDescent="0.3">
      <c r="D138" s="10" t="s">
        <v>223</v>
      </c>
    </row>
    <row r="139" spans="4:4" x14ac:dyDescent="0.3">
      <c r="D139" s="10" t="s">
        <v>251</v>
      </c>
    </row>
    <row r="140" spans="4:4" x14ac:dyDescent="0.3">
      <c r="D140" s="10" t="s">
        <v>252</v>
      </c>
    </row>
    <row r="141" spans="4:4" x14ac:dyDescent="0.3">
      <c r="D141" s="10" t="s">
        <v>224</v>
      </c>
    </row>
    <row r="142" spans="4:4" x14ac:dyDescent="0.3">
      <c r="D142" s="10" t="s">
        <v>253</v>
      </c>
    </row>
    <row r="143" spans="4:4" x14ac:dyDescent="0.3">
      <c r="D143" s="10" t="s">
        <v>254</v>
      </c>
    </row>
    <row r="144" spans="4:4" x14ac:dyDescent="0.3">
      <c r="D144" s="10" t="s">
        <v>255</v>
      </c>
    </row>
    <row r="145" spans="4:4" x14ac:dyDescent="0.3">
      <c r="D145" s="10" t="s">
        <v>256</v>
      </c>
    </row>
    <row r="146" spans="4:4" x14ac:dyDescent="0.3">
      <c r="D146" s="10" t="s">
        <v>257</v>
      </c>
    </row>
    <row r="147" spans="4:4" x14ac:dyDescent="0.3">
      <c r="D147" s="10" t="s">
        <v>258</v>
      </c>
    </row>
    <row r="148" spans="4:4" x14ac:dyDescent="0.3">
      <c r="D148" s="10" t="s">
        <v>231</v>
      </c>
    </row>
    <row r="149" spans="4:4" x14ac:dyDescent="0.3">
      <c r="D149" s="10" t="s">
        <v>232</v>
      </c>
    </row>
    <row r="150" spans="4:4" x14ac:dyDescent="0.3">
      <c r="D150" s="10" t="s">
        <v>233</v>
      </c>
    </row>
    <row r="151" spans="4:4" x14ac:dyDescent="0.3">
      <c r="D151" s="10" t="s">
        <v>353</v>
      </c>
    </row>
    <row r="152" spans="4:4" x14ac:dyDescent="0.3">
      <c r="D152" s="10" t="s">
        <v>363</v>
      </c>
    </row>
    <row r="153" spans="4:4" x14ac:dyDescent="0.3">
      <c r="D153" s="10" t="s">
        <v>368</v>
      </c>
    </row>
    <row r="154" spans="4:4" x14ac:dyDescent="0.3">
      <c r="D154" s="10" t="s">
        <v>369</v>
      </c>
    </row>
    <row r="155" spans="4:4" x14ac:dyDescent="0.3">
      <c r="D155" s="10" t="s">
        <v>370</v>
      </c>
    </row>
    <row r="156" spans="4:4" x14ac:dyDescent="0.3">
      <c r="D156" s="10" t="s">
        <v>371</v>
      </c>
    </row>
    <row r="157" spans="4:4" x14ac:dyDescent="0.3">
      <c r="D157" s="10" t="s">
        <v>372</v>
      </c>
    </row>
    <row r="158" spans="4:4" x14ac:dyDescent="0.3">
      <c r="D158" s="10" t="s">
        <v>373</v>
      </c>
    </row>
    <row r="159" spans="4:4" x14ac:dyDescent="0.3">
      <c r="D159" s="10" t="s">
        <v>374</v>
      </c>
    </row>
    <row r="160" spans="4:4" x14ac:dyDescent="0.3">
      <c r="D160" s="10" t="s">
        <v>375</v>
      </c>
    </row>
    <row r="161" spans="4:4" x14ac:dyDescent="0.3">
      <c r="D161" s="10" t="s">
        <v>215</v>
      </c>
    </row>
    <row r="162" spans="4:4" x14ac:dyDescent="0.3">
      <c r="D162" s="10" t="s">
        <v>376</v>
      </c>
    </row>
    <row r="163" spans="4:4" x14ac:dyDescent="0.3">
      <c r="D163" s="10" t="s">
        <v>377</v>
      </c>
    </row>
    <row r="164" spans="4:4" x14ac:dyDescent="0.3">
      <c r="D164" s="10" t="s">
        <v>378</v>
      </c>
    </row>
    <row r="165" spans="4:4" x14ac:dyDescent="0.3">
      <c r="D165" s="10" t="s">
        <v>379</v>
      </c>
    </row>
    <row r="166" spans="4:4" x14ac:dyDescent="0.3">
      <c r="D166" s="10" t="s">
        <v>380</v>
      </c>
    </row>
    <row r="167" spans="4:4" x14ac:dyDescent="0.3">
      <c r="D167" s="10" t="s">
        <v>381</v>
      </c>
    </row>
    <row r="168" spans="4:4" x14ac:dyDescent="0.3">
      <c r="D168" s="10" t="s">
        <v>382</v>
      </c>
    </row>
    <row r="169" spans="4:4" x14ac:dyDescent="0.3">
      <c r="D169" s="10" t="s">
        <v>383</v>
      </c>
    </row>
    <row r="170" spans="4:4" x14ac:dyDescent="0.3">
      <c r="D170" s="10" t="s">
        <v>121</v>
      </c>
    </row>
    <row r="171" spans="4:4" x14ac:dyDescent="0.3">
      <c r="D171" s="10" t="s">
        <v>123</v>
      </c>
    </row>
    <row r="172" spans="4:4" x14ac:dyDescent="0.3">
      <c r="D172" s="10" t="s">
        <v>225</v>
      </c>
    </row>
    <row r="173" spans="4:4" x14ac:dyDescent="0.3">
      <c r="D173" s="10" t="s">
        <v>201</v>
      </c>
    </row>
    <row r="174" spans="4:4" x14ac:dyDescent="0.3">
      <c r="D174" s="10" t="s">
        <v>234</v>
      </c>
    </row>
    <row r="175" spans="4:4" x14ac:dyDescent="0.3">
      <c r="D175" s="10" t="s">
        <v>59</v>
      </c>
    </row>
    <row r="176" spans="4:4" x14ac:dyDescent="0.3">
      <c r="D176" s="10" t="s">
        <v>127</v>
      </c>
    </row>
    <row r="177" spans="4:4" x14ac:dyDescent="0.3">
      <c r="D177" s="10" t="s">
        <v>221</v>
      </c>
    </row>
    <row r="178" spans="4:4" x14ac:dyDescent="0.3">
      <c r="D178" s="10" t="s">
        <v>129</v>
      </c>
    </row>
    <row r="179" spans="4:4" x14ac:dyDescent="0.3">
      <c r="D179" s="10" t="s">
        <v>354</v>
      </c>
    </row>
    <row r="180" spans="4:4" x14ac:dyDescent="0.3">
      <c r="D180" s="10" t="s">
        <v>304</v>
      </c>
    </row>
    <row r="181" spans="4:4" x14ac:dyDescent="0.3">
      <c r="D181" s="10" t="s">
        <v>335</v>
      </c>
    </row>
    <row r="182" spans="4:4" x14ac:dyDescent="0.3">
      <c r="D182" s="10" t="s">
        <v>216</v>
      </c>
    </row>
    <row r="183" spans="4:4" x14ac:dyDescent="0.3">
      <c r="D183" s="10" t="s">
        <v>345</v>
      </c>
    </row>
    <row r="184" spans="4:4" x14ac:dyDescent="0.3">
      <c r="D184" s="10" t="s">
        <v>131</v>
      </c>
    </row>
    <row r="185" spans="4:4" x14ac:dyDescent="0.3">
      <c r="D185" s="10" t="s">
        <v>133</v>
      </c>
    </row>
    <row r="186" spans="4:4" x14ac:dyDescent="0.3">
      <c r="D186" s="10" t="s">
        <v>134</v>
      </c>
    </row>
    <row r="187" spans="4:4" x14ac:dyDescent="0.3">
      <c r="D187" s="10" t="s">
        <v>136</v>
      </c>
    </row>
    <row r="188" spans="4:4" x14ac:dyDescent="0.3">
      <c r="D188" s="10" t="s">
        <v>138</v>
      </c>
    </row>
    <row r="189" spans="4:4" x14ac:dyDescent="0.3">
      <c r="D189" s="10" t="s">
        <v>140</v>
      </c>
    </row>
    <row r="190" spans="4:4" x14ac:dyDescent="0.3">
      <c r="D190" s="10" t="s">
        <v>142</v>
      </c>
    </row>
    <row r="191" spans="4:4" x14ac:dyDescent="0.3">
      <c r="D191" s="10" t="s">
        <v>156</v>
      </c>
    </row>
    <row r="192" spans="4:4" x14ac:dyDescent="0.3">
      <c r="D192" s="10" t="s">
        <v>158</v>
      </c>
    </row>
    <row r="193" spans="4:4" x14ac:dyDescent="0.3">
      <c r="D193" s="10" t="s">
        <v>235</v>
      </c>
    </row>
    <row r="194" spans="4:4" x14ac:dyDescent="0.3">
      <c r="D194" s="10" t="s">
        <v>305</v>
      </c>
    </row>
    <row r="195" spans="4:4" x14ac:dyDescent="0.3">
      <c r="D195" s="10" t="s">
        <v>259</v>
      </c>
    </row>
    <row r="196" spans="4:4" x14ac:dyDescent="0.3">
      <c r="D196" s="10" t="s">
        <v>193</v>
      </c>
    </row>
    <row r="197" spans="4:4" x14ac:dyDescent="0.3">
      <c r="D197" s="10" t="s">
        <v>58</v>
      </c>
    </row>
    <row r="198" spans="4:4" x14ac:dyDescent="0.3">
      <c r="D198" s="10" t="s">
        <v>364</v>
      </c>
    </row>
    <row r="199" spans="4:4" x14ac:dyDescent="0.3">
      <c r="D199" s="10" t="s">
        <v>61</v>
      </c>
    </row>
    <row r="200" spans="4:4" x14ac:dyDescent="0.3">
      <c r="D200" s="10" t="s">
        <v>64</v>
      </c>
    </row>
    <row r="201" spans="4:4" x14ac:dyDescent="0.3">
      <c r="D201" s="10" t="s">
        <v>176</v>
      </c>
    </row>
    <row r="202" spans="4:4" x14ac:dyDescent="0.3">
      <c r="D202" s="10" t="s">
        <v>178</v>
      </c>
    </row>
    <row r="203" spans="4:4" x14ac:dyDescent="0.3">
      <c r="D203" s="10" t="s">
        <v>180</v>
      </c>
    </row>
    <row r="204" spans="4:4" x14ac:dyDescent="0.3">
      <c r="D204" s="10" t="s">
        <v>182</v>
      </c>
    </row>
    <row r="205" spans="4:4" x14ac:dyDescent="0.3">
      <c r="D205" s="10" t="s">
        <v>184</v>
      </c>
    </row>
    <row r="206" spans="4:4" x14ac:dyDescent="0.3">
      <c r="D206" s="10" t="s">
        <v>186</v>
      </c>
    </row>
    <row r="207" spans="4:4" x14ac:dyDescent="0.3">
      <c r="D207" s="10" t="s">
        <v>188</v>
      </c>
    </row>
    <row r="208" spans="4:4" x14ac:dyDescent="0.3">
      <c r="D208" s="10" t="s">
        <v>190</v>
      </c>
    </row>
    <row r="209" spans="4:4" x14ac:dyDescent="0.3">
      <c r="D209" s="10" t="s">
        <v>72</v>
      </c>
    </row>
    <row r="210" spans="4:4" x14ac:dyDescent="0.3">
      <c r="D210" s="10" t="s">
        <v>74</v>
      </c>
    </row>
    <row r="211" spans="4:4" x14ac:dyDescent="0.3">
      <c r="D211" s="10" t="s">
        <v>82</v>
      </c>
    </row>
    <row r="212" spans="4:4" x14ac:dyDescent="0.3">
      <c r="D212" s="10" t="s">
        <v>384</v>
      </c>
    </row>
    <row r="213" spans="4:4" x14ac:dyDescent="0.3">
      <c r="D213" s="10" t="s">
        <v>66</v>
      </c>
    </row>
    <row r="214" spans="4:4" x14ac:dyDescent="0.3">
      <c r="D214" s="10" t="s">
        <v>46</v>
      </c>
    </row>
    <row r="215" spans="4:4" x14ac:dyDescent="0.3">
      <c r="D215" s="10" t="s">
        <v>49</v>
      </c>
    </row>
    <row r="216" spans="4:4" x14ac:dyDescent="0.3">
      <c r="D216" s="10" t="s">
        <v>194</v>
      </c>
    </row>
    <row r="217" spans="4:4" x14ac:dyDescent="0.3">
      <c r="D217" s="10" t="s">
        <v>84</v>
      </c>
    </row>
    <row r="218" spans="4:4" x14ac:dyDescent="0.3">
      <c r="D218" s="10" t="s">
        <v>192</v>
      </c>
    </row>
    <row r="219" spans="4:4" x14ac:dyDescent="0.3">
      <c r="D219" s="10" t="s">
        <v>343</v>
      </c>
    </row>
    <row r="220" spans="4:4" x14ac:dyDescent="0.3">
      <c r="D220" s="10" t="s">
        <v>199</v>
      </c>
    </row>
    <row r="221" spans="4:4" x14ac:dyDescent="0.3">
      <c r="D221" s="10" t="s">
        <v>200</v>
      </c>
    </row>
    <row r="222" spans="4:4" x14ac:dyDescent="0.3">
      <c r="D222" s="10" t="s">
        <v>202</v>
      </c>
    </row>
    <row r="223" spans="4:4" x14ac:dyDescent="0.3">
      <c r="D223" s="10" t="s">
        <v>92</v>
      </c>
    </row>
    <row r="224" spans="4:4" x14ac:dyDescent="0.3">
      <c r="D224" s="10" t="s">
        <v>94</v>
      </c>
    </row>
    <row r="225" spans="4:4" x14ac:dyDescent="0.3">
      <c r="D225" s="10" t="s">
        <v>96</v>
      </c>
    </row>
    <row r="226" spans="4:4" x14ac:dyDescent="0.3">
      <c r="D226" s="10" t="s">
        <v>98</v>
      </c>
    </row>
    <row r="227" spans="4:4" x14ac:dyDescent="0.3">
      <c r="D227" s="10" t="s">
        <v>100</v>
      </c>
    </row>
    <row r="228" spans="4:4" x14ac:dyDescent="0.3">
      <c r="D228" s="10" t="s">
        <v>102</v>
      </c>
    </row>
    <row r="229" spans="4:4" x14ac:dyDescent="0.3">
      <c r="D229" s="10" t="s">
        <v>260</v>
      </c>
    </row>
    <row r="230" spans="4:4" x14ac:dyDescent="0.3">
      <c r="D230" s="10" t="s">
        <v>273</v>
      </c>
    </row>
    <row r="231" spans="4:4" x14ac:dyDescent="0.3">
      <c r="D231" s="10" t="s">
        <v>306</v>
      </c>
    </row>
    <row r="232" spans="4:4" x14ac:dyDescent="0.3">
      <c r="D232" s="10" t="s">
        <v>80</v>
      </c>
    </row>
    <row r="233" spans="4:4" x14ac:dyDescent="0.3">
      <c r="D233" s="10" t="s">
        <v>217</v>
      </c>
    </row>
    <row r="234" spans="4:4" x14ac:dyDescent="0.3">
      <c r="D234" s="10" t="s">
        <v>203</v>
      </c>
    </row>
    <row r="235" spans="4:4" x14ac:dyDescent="0.3">
      <c r="D235" s="10" t="s">
        <v>307</v>
      </c>
    </row>
    <row r="236" spans="4:4" x14ac:dyDescent="0.3">
      <c r="D236" s="10" t="s">
        <v>308</v>
      </c>
    </row>
    <row r="237" spans="4:4" x14ac:dyDescent="0.3">
      <c r="D237" s="10" t="s">
        <v>309</v>
      </c>
    </row>
    <row r="238" spans="4:4" x14ac:dyDescent="0.3">
      <c r="D238" s="10" t="s">
        <v>290</v>
      </c>
    </row>
    <row r="239" spans="4:4" x14ac:dyDescent="0.3">
      <c r="D239" s="10" t="s">
        <v>151</v>
      </c>
    </row>
    <row r="240" spans="4:4" x14ac:dyDescent="0.3">
      <c r="D240" s="10" t="s">
        <v>153</v>
      </c>
    </row>
    <row r="241" spans="4:4" x14ac:dyDescent="0.3">
      <c r="D241" s="10" t="s">
        <v>155</v>
      </c>
    </row>
    <row r="242" spans="4:4" x14ac:dyDescent="0.3">
      <c r="D242" s="10" t="s">
        <v>157</v>
      </c>
    </row>
    <row r="243" spans="4:4" x14ac:dyDescent="0.3">
      <c r="D243" s="10" t="s">
        <v>219</v>
      </c>
    </row>
    <row r="244" spans="4:4" x14ac:dyDescent="0.3">
      <c r="D244" s="10" t="s">
        <v>220</v>
      </c>
    </row>
    <row r="245" spans="4:4" x14ac:dyDescent="0.3">
      <c r="D245" s="10" t="s">
        <v>159</v>
      </c>
    </row>
    <row r="246" spans="4:4" x14ac:dyDescent="0.3">
      <c r="D246" s="10" t="s">
        <v>161</v>
      </c>
    </row>
    <row r="247" spans="4:4" x14ac:dyDescent="0.3">
      <c r="D247" s="10" t="s">
        <v>163</v>
      </c>
    </row>
    <row r="248" spans="4:4" x14ac:dyDescent="0.3">
      <c r="D248" s="10" t="s">
        <v>165</v>
      </c>
    </row>
    <row r="249" spans="4:4" x14ac:dyDescent="0.3">
      <c r="D249" s="10" t="s">
        <v>261</v>
      </c>
    </row>
    <row r="250" spans="4:4" x14ac:dyDescent="0.3">
      <c r="D250" s="10" t="s">
        <v>236</v>
      </c>
    </row>
    <row r="251" spans="4:4" x14ac:dyDescent="0.3">
      <c r="D251" s="10" t="s">
        <v>310</v>
      </c>
    </row>
    <row r="252" spans="4:4" x14ac:dyDescent="0.3">
      <c r="D252" s="10" t="s">
        <v>311</v>
      </c>
    </row>
    <row r="253" spans="4:4" x14ac:dyDescent="0.3">
      <c r="D253" s="10" t="s">
        <v>312</v>
      </c>
    </row>
    <row r="254" spans="4:4" x14ac:dyDescent="0.3">
      <c r="D254" s="10" t="s">
        <v>313</v>
      </c>
    </row>
    <row r="255" spans="4:4" x14ac:dyDescent="0.3">
      <c r="D255" s="10" t="s">
        <v>314</v>
      </c>
    </row>
    <row r="256" spans="4:4" x14ac:dyDescent="0.3">
      <c r="D256" s="10" t="s">
        <v>315</v>
      </c>
    </row>
    <row r="257" spans="4:4" x14ac:dyDescent="0.3">
      <c r="D257" s="10" t="s">
        <v>316</v>
      </c>
    </row>
    <row r="258" spans="4:4" x14ac:dyDescent="0.3">
      <c r="D258" s="10" t="s">
        <v>317</v>
      </c>
    </row>
    <row r="259" spans="4:4" x14ac:dyDescent="0.3">
      <c r="D259" s="10" t="s">
        <v>262</v>
      </c>
    </row>
    <row r="260" spans="4:4" x14ac:dyDescent="0.3">
      <c r="D260" s="10" t="s">
        <v>183</v>
      </c>
    </row>
    <row r="261" spans="4:4" x14ac:dyDescent="0.3">
      <c r="D261" s="10" t="s">
        <v>274</v>
      </c>
    </row>
    <row r="262" spans="4:4" x14ac:dyDescent="0.3">
      <c r="D262" s="10" t="s">
        <v>263</v>
      </c>
    </row>
    <row r="263" spans="4:4" x14ac:dyDescent="0.3">
      <c r="D263" s="10" t="s">
        <v>218</v>
      </c>
    </row>
    <row r="264" spans="4:4" x14ac:dyDescent="0.3">
      <c r="D264" s="10" t="s">
        <v>346</v>
      </c>
    </row>
    <row r="265" spans="4:4" x14ac:dyDescent="0.3">
      <c r="D265" s="10" t="s">
        <v>237</v>
      </c>
    </row>
    <row r="266" spans="4:4" x14ac:dyDescent="0.3">
      <c r="D266" s="10" t="s">
        <v>238</v>
      </c>
    </row>
    <row r="267" spans="4:4" x14ac:dyDescent="0.3">
      <c r="D267" s="10" t="s">
        <v>275</v>
      </c>
    </row>
    <row r="268" spans="4:4" x14ac:dyDescent="0.3">
      <c r="D268" s="10" t="s">
        <v>239</v>
      </c>
    </row>
    <row r="269" spans="4:4" x14ac:dyDescent="0.3">
      <c r="D269" s="10" t="s">
        <v>336</v>
      </c>
    </row>
    <row r="270" spans="4:4" x14ac:dyDescent="0.3">
      <c r="D270" s="10" t="s">
        <v>144</v>
      </c>
    </row>
    <row r="271" spans="4:4" x14ac:dyDescent="0.3">
      <c r="D271" s="10" t="s">
        <v>240</v>
      </c>
    </row>
    <row r="272" spans="4:4" x14ac:dyDescent="0.3">
      <c r="D272" s="10" t="s">
        <v>347</v>
      </c>
    </row>
    <row r="273" spans="4:4" x14ac:dyDescent="0.3">
      <c r="D273" s="10" t="s">
        <v>337</v>
      </c>
    </row>
    <row r="274" spans="4:4" x14ac:dyDescent="0.3">
      <c r="D274" s="10" t="s">
        <v>264</v>
      </c>
    </row>
    <row r="275" spans="4:4" x14ac:dyDescent="0.3">
      <c r="D275" s="10" t="s">
        <v>241</v>
      </c>
    </row>
    <row r="276" spans="4:4" x14ac:dyDescent="0.3">
      <c r="D276" s="10" t="s">
        <v>265</v>
      </c>
    </row>
    <row r="277" spans="4:4" x14ac:dyDescent="0.3">
      <c r="D277" s="10" t="s">
        <v>266</v>
      </c>
    </row>
    <row r="278" spans="4:4" x14ac:dyDescent="0.3">
      <c r="D278" s="10" t="s">
        <v>267</v>
      </c>
    </row>
    <row r="279" spans="4:4" x14ac:dyDescent="0.3">
      <c r="D279" s="10" t="s">
        <v>331</v>
      </c>
    </row>
    <row r="280" spans="4:4" x14ac:dyDescent="0.3">
      <c r="D280" s="10" t="s">
        <v>242</v>
      </c>
    </row>
    <row r="281" spans="4:4" x14ac:dyDescent="0.3">
      <c r="D281" s="10" t="s">
        <v>348</v>
      </c>
    </row>
    <row r="282" spans="4:4" x14ac:dyDescent="0.3">
      <c r="D282" s="10" t="s">
        <v>243</v>
      </c>
    </row>
    <row r="283" spans="4:4" x14ac:dyDescent="0.3">
      <c r="D283" s="10" t="s">
        <v>318</v>
      </c>
    </row>
  </sheetData>
  <sortState xmlns:xlrd2="http://schemas.microsoft.com/office/spreadsheetml/2017/richdata2" ref="D3:D283">
    <sortCondition ref="D3:D283"/>
  </sortState>
  <pageMargins left="0.511811024" right="0.511811024" top="0.78740157499999996" bottom="0.78740157499999996" header="0.31496062000000002" footer="0.3149606200000000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60AFE2F-7A2F-4E77-9CA2-EC378449A0DC}">
  <dimension ref="B4:C8"/>
  <sheetViews>
    <sheetView workbookViewId="0">
      <selection activeCell="S8" sqref="S8"/>
    </sheetView>
  </sheetViews>
  <sheetFormatPr defaultRowHeight="14.4" x14ac:dyDescent="0.3"/>
  <cols>
    <col min="3" max="3" width="11" bestFit="1" customWidth="1"/>
  </cols>
  <sheetData>
    <row r="4" spans="2:3" x14ac:dyDescent="0.3">
      <c r="B4" s="11" t="s">
        <v>387</v>
      </c>
      <c r="C4" s="12" t="s">
        <v>388</v>
      </c>
    </row>
    <row r="5" spans="2:3" ht="24" x14ac:dyDescent="0.3">
      <c r="B5" s="13" t="s">
        <v>389</v>
      </c>
      <c r="C5" s="14">
        <v>15457412.209999997</v>
      </c>
    </row>
    <row r="6" spans="2:3" ht="24" x14ac:dyDescent="0.3">
      <c r="B6" s="13" t="s">
        <v>390</v>
      </c>
      <c r="C6" s="14">
        <v>11312295.299999999</v>
      </c>
    </row>
    <row r="7" spans="2:3" ht="35.4" x14ac:dyDescent="0.3">
      <c r="B7" s="13" t="s">
        <v>391</v>
      </c>
      <c r="C7" s="14">
        <v>2825250.9899999998</v>
      </c>
    </row>
    <row r="8" spans="2:3" ht="35.4" x14ac:dyDescent="0.3">
      <c r="B8" s="13" t="s">
        <v>392</v>
      </c>
      <c r="C8" s="14">
        <v>148918.42000000001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A11275-11E1-4C76-B49F-73AAF6B68432}">
  <dimension ref="B3:T27"/>
  <sheetViews>
    <sheetView showGridLines="0" topLeftCell="F1" workbookViewId="0">
      <selection activeCell="U23" sqref="U23"/>
    </sheetView>
  </sheetViews>
  <sheetFormatPr defaultRowHeight="14.4" x14ac:dyDescent="0.3"/>
  <cols>
    <col min="2" max="2" width="20.44140625" customWidth="1"/>
    <col min="9" max="9" width="18.77734375" bestFit="1" customWidth="1"/>
    <col min="16" max="16" width="13.5546875" customWidth="1"/>
    <col min="17" max="17" width="16.88671875" customWidth="1"/>
    <col min="18" max="20" width="9.5546875" customWidth="1"/>
  </cols>
  <sheetData>
    <row r="3" spans="2:20" x14ac:dyDescent="0.3">
      <c r="B3" s="15" t="s">
        <v>416</v>
      </c>
      <c r="C3" s="15" t="s">
        <v>11</v>
      </c>
      <c r="D3" s="15" t="s">
        <v>12</v>
      </c>
      <c r="E3" s="15" t="s">
        <v>13</v>
      </c>
      <c r="F3" s="15" t="s">
        <v>14</v>
      </c>
      <c r="G3" s="15" t="s">
        <v>15</v>
      </c>
      <c r="I3" s="20" t="s">
        <v>416</v>
      </c>
      <c r="J3" s="21">
        <v>2020</v>
      </c>
      <c r="K3" s="21">
        <v>2021</v>
      </c>
      <c r="L3" s="21">
        <v>2022</v>
      </c>
      <c r="M3" s="21">
        <v>2023</v>
      </c>
      <c r="N3" s="22">
        <v>2024</v>
      </c>
      <c r="P3" t="s">
        <v>417</v>
      </c>
      <c r="Q3" t="s">
        <v>12</v>
      </c>
      <c r="R3" t="s">
        <v>13</v>
      </c>
      <c r="S3" t="s">
        <v>14</v>
      </c>
      <c r="T3" t="s">
        <v>15</v>
      </c>
    </row>
    <row r="4" spans="2:20" x14ac:dyDescent="0.3">
      <c r="B4" s="16" t="s">
        <v>393</v>
      </c>
      <c r="C4" s="17">
        <v>0.58854702388942404</v>
      </c>
      <c r="D4" s="17">
        <v>0.6652559142938671</v>
      </c>
      <c r="E4" s="17">
        <v>0.99830421771842204</v>
      </c>
      <c r="F4" s="17">
        <v>0.88874008959571149</v>
      </c>
      <c r="G4" s="17">
        <v>0.99999999999999967</v>
      </c>
      <c r="I4" s="23" t="s">
        <v>28</v>
      </c>
      <c r="J4" s="24">
        <v>0.29976293634686979</v>
      </c>
      <c r="K4" s="24">
        <v>0.48044998195306371</v>
      </c>
      <c r="L4" s="24">
        <v>0.78733417099379033</v>
      </c>
      <c r="M4" s="24">
        <v>0.82247021862747316</v>
      </c>
      <c r="N4" s="25">
        <v>0.85665060546915439</v>
      </c>
      <c r="P4" t="s">
        <v>28</v>
      </c>
      <c r="Q4" s="26">
        <v>0.94620271881913731</v>
      </c>
      <c r="R4" s="26">
        <v>0.9490019238721531</v>
      </c>
      <c r="S4" s="26">
        <v>0.95647920135121944</v>
      </c>
      <c r="T4" s="26">
        <v>0.97691083028047354</v>
      </c>
    </row>
    <row r="5" spans="2:20" x14ac:dyDescent="0.3">
      <c r="B5" s="16" t="s">
        <v>394</v>
      </c>
      <c r="C5" s="17">
        <v>0.82708392468414238</v>
      </c>
      <c r="D5" s="17"/>
      <c r="E5" s="17">
        <v>0.98415421151918037</v>
      </c>
      <c r="F5" s="17"/>
      <c r="G5" s="17"/>
    </row>
    <row r="6" spans="2:20" x14ac:dyDescent="0.3">
      <c r="B6" s="16" t="s">
        <v>395</v>
      </c>
      <c r="C6" s="17">
        <v>0.67758699545285539</v>
      </c>
      <c r="D6" s="17">
        <v>0.46579328347384069</v>
      </c>
      <c r="E6" s="17">
        <v>0.83165524524210399</v>
      </c>
      <c r="F6" s="17">
        <v>0.9547371959844988</v>
      </c>
      <c r="G6" s="17">
        <v>0.86289935523277772</v>
      </c>
    </row>
    <row r="7" spans="2:20" x14ac:dyDescent="0.3">
      <c r="B7" s="16" t="s">
        <v>396</v>
      </c>
      <c r="C7" s="17">
        <v>0.29192534879117837</v>
      </c>
      <c r="D7" s="17">
        <v>0.31839317409282142</v>
      </c>
      <c r="E7" s="17">
        <v>0.76075772716922485</v>
      </c>
      <c r="F7" s="17">
        <v>0.90109020775054827</v>
      </c>
      <c r="G7" s="17">
        <v>0.90416091460223325</v>
      </c>
    </row>
    <row r="8" spans="2:20" x14ac:dyDescent="0.3">
      <c r="B8" s="16" t="s">
        <v>397</v>
      </c>
      <c r="C8" s="17">
        <v>0.54855732428308168</v>
      </c>
      <c r="D8" s="17">
        <v>0.33319130692799548</v>
      </c>
      <c r="E8" s="17">
        <v>0.4750172914166883</v>
      </c>
      <c r="F8" s="17">
        <v>0.94352353824579838</v>
      </c>
      <c r="G8" s="17">
        <v>0.88534749623219045</v>
      </c>
    </row>
    <row r="9" spans="2:20" x14ac:dyDescent="0.3">
      <c r="B9" s="16" t="s">
        <v>398</v>
      </c>
      <c r="C9" s="17">
        <v>0.25400104530436235</v>
      </c>
      <c r="D9" s="17">
        <v>0.4354078144967809</v>
      </c>
      <c r="E9" s="17">
        <v>0.87766343430430793</v>
      </c>
      <c r="F9" s="17">
        <v>0.90563804824253824</v>
      </c>
      <c r="G9" s="17">
        <v>0.86268726812458729</v>
      </c>
    </row>
    <row r="10" spans="2:20" x14ac:dyDescent="0.3">
      <c r="B10" s="16" t="s">
        <v>399</v>
      </c>
      <c r="C10" s="17">
        <v>6.5745449902725003E-2</v>
      </c>
      <c r="D10" s="17">
        <v>0.18015638526193267</v>
      </c>
      <c r="E10" s="17">
        <v>0.80089557054932337</v>
      </c>
      <c r="F10" s="17">
        <v>0.97672836801829743</v>
      </c>
      <c r="G10" s="17">
        <v>0.96568832973439989</v>
      </c>
    </row>
    <row r="11" spans="2:20" x14ac:dyDescent="0.3">
      <c r="B11" s="16" t="s">
        <v>400</v>
      </c>
      <c r="C11" s="17"/>
      <c r="D11" s="17"/>
      <c r="E11" s="17"/>
      <c r="F11" s="17">
        <v>0.99714517367562572</v>
      </c>
      <c r="G11" s="17">
        <v>0.99843354182673494</v>
      </c>
    </row>
    <row r="12" spans="2:20" x14ac:dyDescent="0.3">
      <c r="B12" s="16" t="s">
        <v>401</v>
      </c>
      <c r="C12" s="17">
        <v>0.24610678523382923</v>
      </c>
      <c r="D12" s="17">
        <v>0.31301266084534068</v>
      </c>
      <c r="E12" s="17">
        <v>0.85353829797163472</v>
      </c>
      <c r="F12" s="17">
        <v>0.80487248788226429</v>
      </c>
      <c r="G12" s="17">
        <v>0.78747340814245115</v>
      </c>
    </row>
    <row r="13" spans="2:20" x14ac:dyDescent="0.3">
      <c r="B13" s="16" t="s">
        <v>402</v>
      </c>
      <c r="C13" s="17">
        <v>0.99999999999999989</v>
      </c>
      <c r="D13" s="17">
        <v>0.71142693664199219</v>
      </c>
      <c r="E13" s="17">
        <v>0.92772683871136508</v>
      </c>
      <c r="F13" s="17">
        <v>0.94042923441467174</v>
      </c>
      <c r="G13" s="17">
        <v>0.98698222977637506</v>
      </c>
    </row>
    <row r="14" spans="2:20" x14ac:dyDescent="0.3">
      <c r="B14" s="16" t="s">
        <v>403</v>
      </c>
      <c r="C14" s="17">
        <v>0.1654082783943264</v>
      </c>
      <c r="D14" s="17">
        <v>0.8365899262662333</v>
      </c>
      <c r="E14" s="17">
        <v>0.98421130917186195</v>
      </c>
      <c r="F14" s="17">
        <v>0.97430100248076346</v>
      </c>
      <c r="G14" s="17">
        <v>0.99642710417891456</v>
      </c>
    </row>
    <row r="15" spans="2:20" x14ac:dyDescent="0.3">
      <c r="B15" s="16" t="s">
        <v>404</v>
      </c>
      <c r="C15" s="17">
        <v>0.62797760169433425</v>
      </c>
      <c r="D15" s="17">
        <v>0.7155172991974732</v>
      </c>
      <c r="E15" s="17">
        <v>0.94816102482208553</v>
      </c>
      <c r="F15" s="17">
        <v>0.91810120908798953</v>
      </c>
      <c r="G15" s="17">
        <v>0.98655060261664318</v>
      </c>
    </row>
    <row r="16" spans="2:20" x14ac:dyDescent="0.3">
      <c r="B16" s="16" t="s">
        <v>405</v>
      </c>
      <c r="C16" s="17">
        <v>0.99999999999999845</v>
      </c>
      <c r="D16" s="17">
        <v>2.2037302504378999E-2</v>
      </c>
      <c r="E16" s="17">
        <v>0.98923008144735958</v>
      </c>
      <c r="F16" s="17">
        <v>0.97574946329061596</v>
      </c>
      <c r="G16" s="17">
        <v>0.97103566637103467</v>
      </c>
    </row>
    <row r="17" spans="2:7" x14ac:dyDescent="0.3">
      <c r="B17" s="16" t="s">
        <v>406</v>
      </c>
      <c r="C17" s="17">
        <v>0.50231239743398493</v>
      </c>
      <c r="D17" s="17">
        <v>0.7027055534383374</v>
      </c>
      <c r="E17" s="17">
        <v>0.39394446736058514</v>
      </c>
      <c r="F17" s="17">
        <v>0.96312876381001045</v>
      </c>
      <c r="G17" s="17">
        <v>0.93731071050143855</v>
      </c>
    </row>
    <row r="18" spans="2:7" x14ac:dyDescent="0.3">
      <c r="B18" s="16" t="s">
        <v>407</v>
      </c>
      <c r="C18" s="17">
        <v>1</v>
      </c>
      <c r="D18" s="17">
        <v>0.90184700277386332</v>
      </c>
      <c r="E18" s="17">
        <v>0.87307756252688085</v>
      </c>
      <c r="F18" s="17">
        <v>0.34432960868313306</v>
      </c>
      <c r="G18" s="17">
        <v>0.99273289214573612</v>
      </c>
    </row>
    <row r="19" spans="2:7" x14ac:dyDescent="0.3">
      <c r="B19" s="16" t="s">
        <v>408</v>
      </c>
      <c r="C19" s="17">
        <v>0.55692569597329922</v>
      </c>
      <c r="D19" s="17">
        <v>0.11168980632798332</v>
      </c>
      <c r="E19" s="17">
        <v>0.9989069032218999</v>
      </c>
      <c r="F19" s="17">
        <v>0.90874532789434292</v>
      </c>
      <c r="G19" s="17">
        <v>0.88305590514622911</v>
      </c>
    </row>
    <row r="20" spans="2:7" x14ac:dyDescent="0.3">
      <c r="B20" s="16" t="s">
        <v>409</v>
      </c>
      <c r="C20" s="17">
        <v>9.5084226168544603E-2</v>
      </c>
      <c r="D20" s="17">
        <v>1.2892828364222401E-2</v>
      </c>
      <c r="E20" s="17">
        <v>0.88940810381468483</v>
      </c>
      <c r="F20" s="17">
        <v>0.86558318283144198</v>
      </c>
      <c r="G20" s="17">
        <v>0.80390786283157933</v>
      </c>
    </row>
    <row r="21" spans="2:7" x14ac:dyDescent="0.3">
      <c r="B21" s="16" t="s">
        <v>410</v>
      </c>
      <c r="C21" s="17">
        <v>0.82675923153130249</v>
      </c>
      <c r="D21" s="17">
        <v>0.72421212654103884</v>
      </c>
      <c r="E21" s="17">
        <v>0.83427107768963626</v>
      </c>
      <c r="F21" s="17">
        <v>0.38593177119515942</v>
      </c>
      <c r="G21" s="17">
        <v>0.36505757821699208</v>
      </c>
    </row>
    <row r="22" spans="2:7" x14ac:dyDescent="0.3">
      <c r="B22" s="16" t="s">
        <v>411</v>
      </c>
      <c r="C22" s="17">
        <v>5.0116054790937913E-3</v>
      </c>
      <c r="D22" s="17">
        <v>0.33560325643667055</v>
      </c>
      <c r="E22" s="17">
        <v>0.93823565179473645</v>
      </c>
      <c r="F22" s="17">
        <v>0.99837420863494841</v>
      </c>
      <c r="G22" s="17">
        <v>0.85283067235132259</v>
      </c>
    </row>
    <row r="23" spans="2:7" x14ac:dyDescent="0.3">
      <c r="B23" s="16" t="s">
        <v>412</v>
      </c>
      <c r="C23" s="17"/>
      <c r="D23" s="17">
        <v>1</v>
      </c>
      <c r="E23" s="17">
        <v>0.82263318769547289</v>
      </c>
      <c r="F23" s="17">
        <v>0.80350644962419271</v>
      </c>
      <c r="G23" s="17">
        <v>0.99944853315583837</v>
      </c>
    </row>
    <row r="24" spans="2:7" x14ac:dyDescent="0.3">
      <c r="B24" s="16" t="s">
        <v>413</v>
      </c>
      <c r="C24" s="17">
        <v>0.10838940208610279</v>
      </c>
      <c r="D24" s="17">
        <v>0.48447895415702918</v>
      </c>
      <c r="E24" s="17">
        <v>0.50440727747419301</v>
      </c>
      <c r="F24" s="17">
        <v>1.0000000000000002</v>
      </c>
      <c r="G24" s="17">
        <v>0.95743114317132505</v>
      </c>
    </row>
    <row r="25" spans="2:7" x14ac:dyDescent="0.3">
      <c r="B25" s="16" t="s">
        <v>414</v>
      </c>
      <c r="C25" s="17">
        <v>0.17430342846641209</v>
      </c>
      <c r="D25" s="17">
        <v>0.88090462699586713</v>
      </c>
      <c r="E25" s="17">
        <v>0.81173800159115905</v>
      </c>
      <c r="F25" s="17">
        <v>0.92748303290779355</v>
      </c>
      <c r="G25" s="17">
        <v>0.98653304320728818</v>
      </c>
    </row>
    <row r="26" spans="2:7" x14ac:dyDescent="0.3">
      <c r="B26" s="16" t="s">
        <v>415</v>
      </c>
      <c r="C26" s="17"/>
      <c r="D26" s="17"/>
      <c r="E26" s="17">
        <v>0.58084031095373123</v>
      </c>
      <c r="F26" s="17">
        <v>0.40313134416228874</v>
      </c>
      <c r="G26" s="17"/>
    </row>
    <row r="27" spans="2:7" ht="27.6" x14ac:dyDescent="0.3">
      <c r="B27" s="18" t="s">
        <v>28</v>
      </c>
      <c r="C27" s="19">
        <v>0.29976293634686979</v>
      </c>
      <c r="D27" s="19">
        <v>0.48044998195306371</v>
      </c>
      <c r="E27" s="19">
        <v>0.78733417099379033</v>
      </c>
      <c r="F27" s="19">
        <v>0.82247021862747316</v>
      </c>
      <c r="G27" s="19">
        <v>0.85665060546915439</v>
      </c>
    </row>
  </sheetData>
  <conditionalFormatting sqref="B4:B27">
    <cfRule type="duplicateValues" dxfId="21" priority="3"/>
    <cfRule type="duplicateValues" dxfId="20" priority="4"/>
  </conditionalFormatting>
  <conditionalFormatting sqref="I4">
    <cfRule type="duplicateValues" dxfId="19" priority="1"/>
    <cfRule type="duplicateValues" dxfId="18" priority="2"/>
  </conditionalFormatting>
  <pageMargins left="0.511811024" right="0.511811024" top="0.78740157499999996" bottom="0.78740157499999996" header="0.31496062000000002" footer="0.31496062000000002"/>
  <drawing r:id="rId1"/>
  <tableParts count="2">
    <tablePart r:id="rId2"/>
    <tablePart r:id="rId3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83B31D-0B57-4AAF-9667-CF6C1FEC604E}">
  <dimension ref="B2:E8"/>
  <sheetViews>
    <sheetView workbookViewId="0">
      <selection activeCell="F18" sqref="F18"/>
    </sheetView>
  </sheetViews>
  <sheetFormatPr defaultRowHeight="14.4" x14ac:dyDescent="0.3"/>
  <cols>
    <col min="2" max="2" width="16.5546875" customWidth="1"/>
    <col min="3" max="3" width="18.33203125" customWidth="1"/>
    <col min="4" max="4" width="24" bestFit="1" customWidth="1"/>
    <col min="5" max="5" width="23.5546875" bestFit="1" customWidth="1"/>
  </cols>
  <sheetData>
    <row r="2" spans="2:5" x14ac:dyDescent="0.3">
      <c r="B2" s="15" t="s">
        <v>418</v>
      </c>
      <c r="C2" s="15" t="s">
        <v>420</v>
      </c>
      <c r="D2" s="27" t="s">
        <v>421</v>
      </c>
      <c r="E2" s="27" t="s">
        <v>419</v>
      </c>
    </row>
    <row r="3" spans="2:5" x14ac:dyDescent="0.3">
      <c r="B3" s="16" t="s">
        <v>11</v>
      </c>
      <c r="C3" s="28">
        <v>9852606.5600000024</v>
      </c>
      <c r="D3" s="28">
        <v>8308274.9400000013</v>
      </c>
      <c r="E3" s="29">
        <f>D3/C3</f>
        <v>0.8432565422565701</v>
      </c>
    </row>
    <row r="4" spans="2:5" x14ac:dyDescent="0.3">
      <c r="B4" s="16" t="s">
        <v>12</v>
      </c>
      <c r="C4" s="28">
        <v>12471857.260000002</v>
      </c>
      <c r="D4" s="28">
        <v>11470748.609999998</v>
      </c>
      <c r="E4" s="29">
        <f t="shared" ref="E4:E8" si="0">D4/C4</f>
        <v>0.91973058790443507</v>
      </c>
    </row>
    <row r="5" spans="2:5" x14ac:dyDescent="0.3">
      <c r="B5" s="16" t="s">
        <v>13</v>
      </c>
      <c r="C5" s="28">
        <v>10741764.689999998</v>
      </c>
      <c r="D5" s="28">
        <v>9769658.2899999972</v>
      </c>
      <c r="E5" s="29">
        <f t="shared" si="0"/>
        <v>0.90950216951736251</v>
      </c>
    </row>
    <row r="6" spans="2:5" x14ac:dyDescent="0.3">
      <c r="B6" s="16" t="s">
        <v>14</v>
      </c>
      <c r="C6" s="28">
        <v>9365780.2200000025</v>
      </c>
      <c r="D6" s="28">
        <v>8941423.0799999908</v>
      </c>
      <c r="E6" s="29">
        <f t="shared" si="0"/>
        <v>0.9546906792566171</v>
      </c>
    </row>
    <row r="7" spans="2:5" x14ac:dyDescent="0.3">
      <c r="B7" s="16" t="s">
        <v>15</v>
      </c>
      <c r="C7" s="28">
        <v>8487795.0500000007</v>
      </c>
      <c r="D7" s="28">
        <v>7724495.8200000003</v>
      </c>
      <c r="E7" s="29">
        <f t="shared" si="0"/>
        <v>0.91007096360084705</v>
      </c>
    </row>
    <row r="8" spans="2:5" x14ac:dyDescent="0.3">
      <c r="B8" s="18" t="s">
        <v>28</v>
      </c>
      <c r="C8" s="30">
        <v>50919803.780000001</v>
      </c>
      <c r="D8" s="30">
        <v>46214600.739999987</v>
      </c>
      <c r="E8" s="31">
        <f t="shared" si="0"/>
        <v>0.90759581359879282</v>
      </c>
    </row>
  </sheetData>
  <conditionalFormatting sqref="B2 B4:B8">
    <cfRule type="duplicateValues" dxfId="17" priority="1"/>
    <cfRule type="duplicateValues" dxfId="16" priority="2"/>
  </conditionalFormatting>
  <pageMargins left="0.511811024" right="0.511811024" top="0.78740157499999996" bottom="0.78740157499999996" header="0.31496062000000002" footer="0.31496062000000002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6</vt:i4>
      </vt:variant>
    </vt:vector>
  </HeadingPairs>
  <TitlesOfParts>
    <vt:vector size="6" baseType="lpstr">
      <vt:lpstr>Planilha2</vt:lpstr>
      <vt:lpstr>Planilha3</vt:lpstr>
      <vt:lpstr>Planilha4</vt:lpstr>
      <vt:lpstr>Planilha5</vt:lpstr>
      <vt:lpstr>Planilha1</vt:lpstr>
      <vt:lpstr>Planilha6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Renata Sousa</dc:creator>
  <cp:lastModifiedBy>Renata Sousa</cp:lastModifiedBy>
  <dcterms:created xsi:type="dcterms:W3CDTF">2025-01-14T12:58:56Z</dcterms:created>
  <dcterms:modified xsi:type="dcterms:W3CDTF">2025-01-16T01:01:34Z</dcterms:modified>
</cp:coreProperties>
</file>